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E149BB9-E5E2-4E9F-932B-CE6E44B6C9E4}" xr6:coauthVersionLast="47" xr6:coauthVersionMax="47" xr10:uidLastSave="{00000000-0000-0000-0000-000000000000}"/>
  <bookViews>
    <workbookView xWindow="-120" yWindow="-120" windowWidth="29040" windowHeight="15720" tabRatio="891" firstSheet="1" activeTab="1" xr2:uid="{00000000-000D-0000-FFFF-FFFF00000000}"/>
  </bookViews>
  <sheets>
    <sheet name="02-43 Inv. de Bienes de Consumo" sheetId="9" state="hidden" r:id="rId1"/>
    <sheet name=" Suministro de Oficina" sheetId="40" r:id="rId2"/>
  </sheets>
  <definedNames>
    <definedName name="_xlcn.LinkedTable_Tabla41" hidden="1">Tabla4</definedName>
    <definedName name="_xlcn.LinkedTable_Tabla461" hidden="1">Tabla46</definedName>
    <definedName name="_xlnm.Print_Area" localSheetId="1">' Suministro de Oficina'!$A$2:$H$200</definedName>
    <definedName name="_xlnm.Print_Area" localSheetId="0">'02-43 Inv. de Bienes de Consumo'!$C$1:$L$114</definedName>
    <definedName name="_xlnm.Print_Titles" localSheetId="0">'02-43 Inv. de Bienes de Consumo'!$14:$14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4" name="Tabla4" connection="LinkedTable_Tabla4"/>
          <x15:modelTable id="Tabla46" name="Tabla46" connection="LinkedTable_Tabla46"/>
        </x15:modelTables>
        <x15:modelRelationships>
          <x15:modelRelationship fromTable="Tabla46" fromColumn="Columna1" toTable="Tabla4" toColumn="Columna1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0" l="1"/>
  <c r="G4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128" i="40"/>
  <c r="G127" i="40"/>
  <c r="G126" i="40"/>
  <c r="G125" i="40"/>
  <c r="G124" i="40"/>
  <c r="G123" i="40"/>
  <c r="G122" i="40"/>
  <c r="G121" i="40"/>
  <c r="G120" i="40"/>
  <c r="G119" i="40"/>
  <c r="G118" i="40"/>
  <c r="G117" i="40"/>
  <c r="G116" i="40"/>
  <c r="G115" i="40"/>
  <c r="G114" i="40"/>
  <c r="G113" i="40"/>
  <c r="G112" i="40"/>
  <c r="G111" i="40"/>
  <c r="G110" i="40"/>
  <c r="G109" i="40"/>
  <c r="G108" i="40"/>
  <c r="G107" i="40"/>
  <c r="G106" i="40"/>
  <c r="G105" i="40"/>
  <c r="G104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H200" i="40"/>
  <c r="G199" i="40"/>
  <c r="G198" i="40"/>
  <c r="G197" i="40"/>
  <c r="G196" i="40"/>
  <c r="G195" i="40"/>
  <c r="G194" i="40"/>
  <c r="G193" i="40"/>
  <c r="G192" i="40"/>
  <c r="G191" i="40"/>
  <c r="G190" i="40"/>
  <c r="G189" i="40"/>
  <c r="G188" i="40"/>
  <c r="G187" i="40"/>
  <c r="G186" i="40"/>
  <c r="G185" i="40"/>
  <c r="G184" i="40"/>
  <c r="G183" i="40"/>
  <c r="G182" i="40"/>
  <c r="G181" i="40"/>
  <c r="G180" i="40"/>
  <c r="G179" i="40"/>
  <c r="G165" i="40"/>
  <c r="G164" i="40"/>
  <c r="G163" i="40"/>
  <c r="G162" i="40"/>
  <c r="G161" i="40"/>
  <c r="G160" i="40"/>
  <c r="G159" i="40"/>
  <c r="G158" i="40"/>
  <c r="G157" i="40"/>
  <c r="G156" i="40"/>
  <c r="G155" i="40"/>
  <c r="G154" i="40"/>
  <c r="G153" i="40"/>
  <c r="G152" i="40"/>
  <c r="G151" i="40"/>
  <c r="G150" i="40"/>
  <c r="G149" i="40"/>
  <c r="G148" i="40"/>
  <c r="G147" i="40"/>
  <c r="G146" i="40"/>
  <c r="G145" i="40"/>
  <c r="G144" i="40"/>
  <c r="G143" i="40"/>
  <c r="G142" i="40"/>
  <c r="G141" i="40"/>
  <c r="G140" i="40"/>
  <c r="G139" i="40"/>
  <c r="G138" i="40"/>
  <c r="G137" i="40"/>
  <c r="G136" i="40"/>
  <c r="G135" i="40"/>
  <c r="G170" i="40"/>
  <c r="G169" i="40"/>
  <c r="G168" i="40"/>
  <c r="G167" i="40"/>
  <c r="G166" i="40"/>
  <c r="L16" i="9" l="1"/>
  <c r="L17" i="9" l="1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F10" i="9" l="1"/>
  <c r="G107" i="9" l="1"/>
  <c r="G105" i="9"/>
  <c r="L107" i="9"/>
  <c r="L105" i="9"/>
  <c r="D107" i="9"/>
  <c r="D105" i="9" l="1"/>
  <c r="F11" i="9" l="1"/>
  <c r="K10" i="9"/>
  <c r="F12" i="9"/>
  <c r="M102" i="9" l="1"/>
  <c r="K12" i="9" l="1"/>
  <c r="K11" i="9"/>
  <c r="K102" i="9" l="1"/>
  <c r="I102" i="9"/>
  <c r="G102" i="9"/>
  <c r="L102" i="9" l="1"/>
  <c r="G134" i="40"/>
  <c r="G131" i="40"/>
  <c r="G130" i="40"/>
  <c r="G133" i="40"/>
  <c r="G132" i="40"/>
  <c r="G129" i="40"/>
  <c r="G174" i="40"/>
  <c r="G171" i="40"/>
  <c r="G173" i="40"/>
  <c r="G172" i="40"/>
  <c r="G178" i="40"/>
  <c r="G176" i="40"/>
  <c r="G175" i="40"/>
  <c r="G177" i="4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nkedTable_Tabla4" type="102" refreshedVersion="6" minRefreshableVersion="5">
    <extLst>
      <ext xmlns:x15="http://schemas.microsoft.com/office/spreadsheetml/2010/11/main" uri="{DE250136-89BD-433C-8126-D09CA5730AF9}">
        <x15:connection id="Tabla4">
          <x15:rangePr sourceName="_xlcn.LinkedTable_Tabla41"/>
        </x15:connection>
      </ext>
    </extLst>
  </connection>
  <connection id="2" xr16:uid="{00000000-0015-0000-FFFF-FFFF01000000}" name="LinkedTable_Tabla46" type="102" refreshedVersion="6" minRefreshableVersion="5">
    <extLst>
      <ext xmlns:x15="http://schemas.microsoft.com/office/spreadsheetml/2010/11/main" uri="{DE250136-89BD-433C-8126-D09CA5730AF9}">
        <x15:connection id="Tabla46">
          <x15:rangePr sourceName="_xlcn.LinkedTable_Tabla461"/>
        </x15:connection>
      </ext>
    </extLst>
  </connection>
  <connection id="3" xr16:uid="{00000000-0015-0000-FFFF-FFFF02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<sst xmlns="http://schemas.openxmlformats.org/spreadsheetml/2006/main" count="1034" uniqueCount="457">
  <si>
    <t>Capítulo:</t>
  </si>
  <si>
    <t>DAF:</t>
  </si>
  <si>
    <t>UE:</t>
  </si>
  <si>
    <t>Dirección General de Contabilidad Gubernamental</t>
  </si>
  <si>
    <t>Sub-Capítulo:</t>
  </si>
  <si>
    <t>Institución:</t>
  </si>
  <si>
    <t xml:space="preserve">              TOTALES RD$</t>
  </si>
  <si>
    <t>Monto Total</t>
  </si>
  <si>
    <t>Observaciones</t>
  </si>
  <si>
    <t>Descripción</t>
  </si>
  <si>
    <t>Fondo</t>
  </si>
  <si>
    <t>CCP. Auxiliar</t>
  </si>
  <si>
    <t>Cantidad</t>
  </si>
  <si>
    <t>Valor RD$</t>
  </si>
  <si>
    <t>Cuenta Contable</t>
  </si>
  <si>
    <t>Fecha:</t>
  </si>
  <si>
    <t>DG-INS-02-43</t>
  </si>
  <si>
    <t>Fecha de preparación</t>
  </si>
  <si>
    <t>Fecha de revisión</t>
  </si>
  <si>
    <t>Fecha de autorización</t>
  </si>
  <si>
    <t>Seleccione Fecha</t>
  </si>
  <si>
    <t>Al 01 de enero 2022</t>
  </si>
  <si>
    <t>Al 01 de abril 2022</t>
  </si>
  <si>
    <t>Al 01 de julio 2022</t>
  </si>
  <si>
    <t>Al 01 de octubre 2022</t>
  </si>
  <si>
    <t>Al 01 de diciembre 2022</t>
  </si>
  <si>
    <t>Al 31 de marzo 2022</t>
  </si>
  <si>
    <t>Al 30 junio 2020</t>
  </si>
  <si>
    <t>Al 30 septiembre 2022</t>
  </si>
  <si>
    <t>Al 31diciembre 2022</t>
  </si>
  <si>
    <t>Columna con formula</t>
  </si>
  <si>
    <t xml:space="preserve">(B)
Entradas </t>
  </si>
  <si>
    <t xml:space="preserve">(C)
Salidas </t>
  </si>
  <si>
    <t xml:space="preserve">D = ( A + B - C)
Balance Final </t>
  </si>
  <si>
    <t>Balance Inicial Última Actualización</t>
  </si>
  <si>
    <t>Por ejecución Presupuestaria</t>
  </si>
  <si>
    <t>Captación Directa y/o Donaciones</t>
  </si>
  <si>
    <t>Aumento / Disminución</t>
  </si>
  <si>
    <t>(A)
Balance Inicial</t>
  </si>
  <si>
    <t>Formulario Inventario de Bienes De Consumo</t>
  </si>
  <si>
    <t>Unidad de Medida</t>
  </si>
  <si>
    <t>Costo Unitario</t>
  </si>
  <si>
    <t>MASKINGTAPE</t>
  </si>
  <si>
    <t>GRAPAS 023 H 23/17</t>
  </si>
  <si>
    <t>TONER CF 401A</t>
  </si>
  <si>
    <t>TONER P/COP. SHARP MX -312N</t>
  </si>
  <si>
    <t>TONER  HP  CB436A IMP. 1120/P1505 ORIGINAL</t>
  </si>
  <si>
    <t>TONER HP Q6003A MARGENTA (2600)</t>
  </si>
  <si>
    <t>TONER HP CF310A, NEGRO #826A</t>
  </si>
  <si>
    <t>TONER HP LASERJET CF412A YELLOW</t>
  </si>
  <si>
    <t>TONER HP LASERJET #826A, CF312A, AMARILLO, 1EA</t>
  </si>
  <si>
    <t>TONER HP CE255A, NEGRO</t>
  </si>
  <si>
    <t>PAQUETE</t>
  </si>
  <si>
    <t>CAJA</t>
  </si>
  <si>
    <t>YARDA</t>
  </si>
  <si>
    <t>Unidad</t>
  </si>
  <si>
    <t>3-88.</t>
  </si>
  <si>
    <t>3-87.</t>
  </si>
  <si>
    <t>Descripcion</t>
  </si>
  <si>
    <t>3-46.</t>
  </si>
  <si>
    <t>3-98.</t>
  </si>
  <si>
    <t>3-6.</t>
  </si>
  <si>
    <t>3-11.</t>
  </si>
  <si>
    <t>3-21.</t>
  </si>
  <si>
    <t>3-37.</t>
  </si>
  <si>
    <t>3-39.</t>
  </si>
  <si>
    <t>3-40.</t>
  </si>
  <si>
    <t>3-52.</t>
  </si>
  <si>
    <t>3-53.</t>
  </si>
  <si>
    <t>3-63.</t>
  </si>
  <si>
    <t>3-64.</t>
  </si>
  <si>
    <t>3-71.</t>
  </si>
  <si>
    <t>3-80.</t>
  </si>
  <si>
    <t>3-81.</t>
  </si>
  <si>
    <t>3-97.</t>
  </si>
  <si>
    <t>3-99.</t>
  </si>
  <si>
    <t>3-114.</t>
  </si>
  <si>
    <t>3-141</t>
  </si>
  <si>
    <t>3-153</t>
  </si>
  <si>
    <t>PAPEL RESMA BOND 8 1/2 X 14</t>
  </si>
  <si>
    <t>PAPEL RESMA BOND 8 1/2 X 11</t>
  </si>
  <si>
    <t>PAPEL RESMA  BOND 8 1/2 X13</t>
  </si>
  <si>
    <t>PAPEL SUMADORA</t>
  </si>
  <si>
    <t>3-338</t>
  </si>
  <si>
    <t>3-458</t>
  </si>
  <si>
    <t>3-454</t>
  </si>
  <si>
    <t>3-444</t>
  </si>
  <si>
    <t>3-125</t>
  </si>
  <si>
    <t>3-110</t>
  </si>
  <si>
    <t>3-94.</t>
  </si>
  <si>
    <t>3-93.</t>
  </si>
  <si>
    <t>3-126.</t>
  </si>
  <si>
    <t>3-92.</t>
  </si>
  <si>
    <t>3-90.</t>
  </si>
  <si>
    <t>3-117.</t>
  </si>
  <si>
    <t>3-129</t>
  </si>
  <si>
    <t>3-132</t>
  </si>
  <si>
    <t>3-136</t>
  </si>
  <si>
    <t>3-191</t>
  </si>
  <si>
    <t>3-192</t>
  </si>
  <si>
    <t>3-195</t>
  </si>
  <si>
    <t>3-232</t>
  </si>
  <si>
    <t>3-233</t>
  </si>
  <si>
    <t>3-235</t>
  </si>
  <si>
    <t>3-348</t>
  </si>
  <si>
    <t>3-383</t>
  </si>
  <si>
    <t>3-384</t>
  </si>
  <si>
    <t>3-405</t>
  </si>
  <si>
    <t>3-406</t>
  </si>
  <si>
    <t>3-445</t>
  </si>
  <si>
    <t>3-453</t>
  </si>
  <si>
    <t>3-2.</t>
  </si>
  <si>
    <t>3-8.</t>
  </si>
  <si>
    <t>3-17.</t>
  </si>
  <si>
    <t>3-19.</t>
  </si>
  <si>
    <t>3-29.</t>
  </si>
  <si>
    <t>3-27.</t>
  </si>
  <si>
    <t>3-28.</t>
  </si>
  <si>
    <t>3-34.</t>
  </si>
  <si>
    <t>3-45.</t>
  </si>
  <si>
    <t>3-48.</t>
  </si>
  <si>
    <t>3-49.</t>
  </si>
  <si>
    <t>3-50.</t>
  </si>
  <si>
    <t>3-56.</t>
  </si>
  <si>
    <t>3-57.</t>
  </si>
  <si>
    <t>3-61.</t>
  </si>
  <si>
    <t>3-65.</t>
  </si>
  <si>
    <t>3-66.</t>
  </si>
  <si>
    <t>3-69.</t>
  </si>
  <si>
    <t>3-70.</t>
  </si>
  <si>
    <t>3-74.</t>
  </si>
  <si>
    <t>3-75.</t>
  </si>
  <si>
    <t>3-78.</t>
  </si>
  <si>
    <t>3-79.</t>
  </si>
  <si>
    <t>3-82.</t>
  </si>
  <si>
    <t>3-83.</t>
  </si>
  <si>
    <t>3-100</t>
  </si>
  <si>
    <t>3-101</t>
  </si>
  <si>
    <t>3-102</t>
  </si>
  <si>
    <t>3-105</t>
  </si>
  <si>
    <t>3-106</t>
  </si>
  <si>
    <t>3-107</t>
  </si>
  <si>
    <t>3-109</t>
  </si>
  <si>
    <t>3-112</t>
  </si>
  <si>
    <t>3-116</t>
  </si>
  <si>
    <t>3-118</t>
  </si>
  <si>
    <t>3-120</t>
  </si>
  <si>
    <t>3-122</t>
  </si>
  <si>
    <t>3-124</t>
  </si>
  <si>
    <t>3-131</t>
  </si>
  <si>
    <t>3-135</t>
  </si>
  <si>
    <t>3-137</t>
  </si>
  <si>
    <t>3-138</t>
  </si>
  <si>
    <t>3-139</t>
  </si>
  <si>
    <t>3-140</t>
  </si>
  <si>
    <t>3-142</t>
  </si>
  <si>
    <t>3-143</t>
  </si>
  <si>
    <t>3-145</t>
  </si>
  <si>
    <t>3-148</t>
  </si>
  <si>
    <t>3-149</t>
  </si>
  <si>
    <t>3-193</t>
  </si>
  <si>
    <t>3-194</t>
  </si>
  <si>
    <t>3-197</t>
  </si>
  <si>
    <t>3-200</t>
  </si>
  <si>
    <t>3-227</t>
  </si>
  <si>
    <t>3-274</t>
  </si>
  <si>
    <t>3-275</t>
  </si>
  <si>
    <t>3-276</t>
  </si>
  <si>
    <t>3-277</t>
  </si>
  <si>
    <t>3-295</t>
  </si>
  <si>
    <t>3-306</t>
  </si>
  <si>
    <t>3-352</t>
  </si>
  <si>
    <t>3-379</t>
  </si>
  <si>
    <t>3-392</t>
  </si>
  <si>
    <t>3-393</t>
  </si>
  <si>
    <t>3-394</t>
  </si>
  <si>
    <t>3-395</t>
  </si>
  <si>
    <t>3-418</t>
  </si>
  <si>
    <t>3-419</t>
  </si>
  <si>
    <t>3-429</t>
  </si>
  <si>
    <t>3-430</t>
  </si>
  <si>
    <t>3-434</t>
  </si>
  <si>
    <t>3-435</t>
  </si>
  <si>
    <t>3-437</t>
  </si>
  <si>
    <t>3-436</t>
  </si>
  <si>
    <t>3-490</t>
  </si>
  <si>
    <t>3-38.</t>
  </si>
  <si>
    <t>3-115.</t>
  </si>
  <si>
    <t>3-119.</t>
  </si>
  <si>
    <t>3-127.</t>
  </si>
  <si>
    <t>3-214</t>
  </si>
  <si>
    <t>3-463</t>
  </si>
  <si>
    <t>3-170</t>
  </si>
  <si>
    <t>3-171</t>
  </si>
  <si>
    <t>3-172</t>
  </si>
  <si>
    <t>3-173</t>
  </si>
  <si>
    <t>3-178</t>
  </si>
  <si>
    <t>3-183</t>
  </si>
  <si>
    <t>3-184</t>
  </si>
  <si>
    <t>3-185</t>
  </si>
  <si>
    <t>3-196</t>
  </si>
  <si>
    <t>3-201</t>
  </si>
  <si>
    <t>3-203</t>
  </si>
  <si>
    <t>3-204</t>
  </si>
  <si>
    <t>3-205</t>
  </si>
  <si>
    <t>3-206</t>
  </si>
  <si>
    <t>3-207</t>
  </si>
  <si>
    <t>3-208</t>
  </si>
  <si>
    <t>3-209</t>
  </si>
  <si>
    <t>3-210</t>
  </si>
  <si>
    <t>3-211</t>
  </si>
  <si>
    <t>3-212</t>
  </si>
  <si>
    <t>3-217</t>
  </si>
  <si>
    <t>3-95.</t>
  </si>
  <si>
    <t>3-96.</t>
  </si>
  <si>
    <t>3-160</t>
  </si>
  <si>
    <t>3-161</t>
  </si>
  <si>
    <t>3-36.</t>
  </si>
  <si>
    <t>3-182</t>
  </si>
  <si>
    <t>3-218</t>
  </si>
  <si>
    <t>3-219</t>
  </si>
  <si>
    <t>3-224</t>
  </si>
  <si>
    <t>3-228</t>
  </si>
  <si>
    <t>3-231</t>
  </si>
  <si>
    <t>3-238</t>
  </si>
  <si>
    <t>3-241</t>
  </si>
  <si>
    <t>3-242</t>
  </si>
  <si>
    <t>3-243</t>
  </si>
  <si>
    <t>3-244</t>
  </si>
  <si>
    <t>3-255</t>
  </si>
  <si>
    <t>3-258</t>
  </si>
  <si>
    <t>3-373</t>
  </si>
  <si>
    <t>3-374</t>
  </si>
  <si>
    <t>3-375</t>
  </si>
  <si>
    <t>3-376</t>
  </si>
  <si>
    <t>3-413</t>
  </si>
  <si>
    <t>3-414</t>
  </si>
  <si>
    <t>3-415</t>
  </si>
  <si>
    <t>3-416</t>
  </si>
  <si>
    <t>3-417</t>
  </si>
  <si>
    <t>3-421</t>
  </si>
  <si>
    <t>3-423</t>
  </si>
  <si>
    <t>3-425</t>
  </si>
  <si>
    <t>3-428</t>
  </si>
  <si>
    <t>3-431</t>
  </si>
  <si>
    <t>3-432</t>
  </si>
  <si>
    <t>3-433</t>
  </si>
  <si>
    <t>3-448</t>
  </si>
  <si>
    <t>3-449</t>
  </si>
  <si>
    <t>3-450</t>
  </si>
  <si>
    <t>3-477</t>
  </si>
  <si>
    <t>3-478</t>
  </si>
  <si>
    <t>3-479</t>
  </si>
  <si>
    <t>3-480</t>
  </si>
  <si>
    <t>3-492</t>
  </si>
  <si>
    <t>SACO</t>
  </si>
  <si>
    <t>CARPETA 2 NEGRA C/COVER</t>
  </si>
  <si>
    <t>TINTA P/SELLOS GOTERO VERDE</t>
  </si>
  <si>
    <t>SOBRES MANILA 12 X 15 1/2</t>
  </si>
  <si>
    <t>SOBRE MANILA 6.5 X 3.5¨</t>
  </si>
  <si>
    <t>PAPEL DE BAÑO</t>
  </si>
  <si>
    <t>PENDAFLEX 8 1/2 X11 (25unid)</t>
  </si>
  <si>
    <t>PENDAFLEX 8 1/2 X13 (25unid)</t>
  </si>
  <si>
    <t>PERFORADORA</t>
  </si>
  <si>
    <t>SERVILLETAS SIMPLE</t>
  </si>
  <si>
    <t>VASOS PLASTICOS P/ AGUA 7  OZ</t>
  </si>
  <si>
    <t>VASOS PLASTICOS P/ CAFÉ 3 OZ.</t>
  </si>
  <si>
    <t>AMBIENTADOR / DESINFECTANTE</t>
  </si>
  <si>
    <t>RECOGEDORES DE BASURA PLASTICOS</t>
  </si>
  <si>
    <t>ZAFACON /BAÑO CON TAPA</t>
  </si>
  <si>
    <t>DETERGENTE</t>
  </si>
  <si>
    <t>BRILLO VERDE</t>
  </si>
  <si>
    <t>CLORO</t>
  </si>
  <si>
    <t>CUBETAS PLASTICAS</t>
  </si>
  <si>
    <t>CEPILLO DE PARED</t>
  </si>
  <si>
    <t>ESCOBAS DE NYLON</t>
  </si>
  <si>
    <t>ESCOBILLAS PARA BAÑO</t>
  </si>
  <si>
    <t>FUNDAS 24 X 30 MEDIANA</t>
  </si>
  <si>
    <t>FUNDAS 55  GALONES GRANDE</t>
  </si>
  <si>
    <t>GUANTES DE GOMA</t>
  </si>
  <si>
    <t>LANILLAS</t>
  </si>
  <si>
    <t>LIMPIADOR DE CRISTAL</t>
  </si>
  <si>
    <t>PINOL</t>
  </si>
  <si>
    <t>PIEDRAS PERFUMADORAS</t>
  </si>
  <si>
    <t>SUAPERS GRANDES</t>
  </si>
  <si>
    <t>TOALLAS P/ COCINA</t>
  </si>
  <si>
    <t>AMBIENTADOR EN SPRAY</t>
  </si>
  <si>
    <t>DESCURTIDOR CERAMICA</t>
  </si>
  <si>
    <t>LIMPIA TELEFONO SPRAY PINESPUMA</t>
  </si>
  <si>
    <t>SUAPERS MEDIANOS 28</t>
  </si>
  <si>
    <t>JABON LIQUIDO S/AROMA</t>
  </si>
  <si>
    <t>PALO P/SUAPER C/GANCHOS</t>
  </si>
  <si>
    <t>FUNDAS EXTRA GRANDE 40 x 70</t>
  </si>
  <si>
    <t>TARRO JABON EN PASTA 1.5 LIBRAS</t>
  </si>
  <si>
    <t>ROLLO PAPEL TOALLA  PARA DISPENSADOR</t>
  </si>
  <si>
    <t>LYSOL DESINFECTANTE ANTIBACTERIAL  32 OZ.</t>
  </si>
  <si>
    <t>TONER HP 81A - CF281A</t>
  </si>
  <si>
    <t>ZAFACONES EN ACERO INOXIDABLE RECTANGULARES CON TAPA PUSH 8 GALONES</t>
  </si>
  <si>
    <t>SANITIZANTE SPRAY SCOTT 400 ML 12/1</t>
  </si>
  <si>
    <t>JABON EN SPRAY P/DISPENSADORES 400 ML 6/1</t>
  </si>
  <si>
    <t>SUAPER INDUSTRIAL 16 OZ</t>
  </si>
  <si>
    <t>AMBIENTADOR GLADE P/DISPENSADOR</t>
  </si>
  <si>
    <t>ALMOHADILLAS P/SELLOS</t>
  </si>
  <si>
    <t>AGENDA DE ESCRITORIO</t>
  </si>
  <si>
    <t>BANDEJAS DE ESCRITORIO</t>
  </si>
  <si>
    <t>GOMAS DE BORRAR</t>
  </si>
  <si>
    <t>CLIPS PEQUEÑOS</t>
  </si>
  <si>
    <t>CORRECTOR LIQUIDO</t>
  </si>
  <si>
    <t>CINTA ADHESIVA</t>
  </si>
  <si>
    <t>CINTA DE MAQUINA SUMADORA</t>
  </si>
  <si>
    <t>CLIPS GRANDES</t>
  </si>
  <si>
    <t>DISPENSADOR DE CINTAS PEGANTE</t>
  </si>
  <si>
    <t>EGA</t>
  </si>
  <si>
    <t>ESPIRALES  GRANDES 25MM</t>
  </si>
  <si>
    <t>ESPIRALES MEDIANOS 16MM</t>
  </si>
  <si>
    <t>FOLDERS 8 1/2 X11</t>
  </si>
  <si>
    <t>FOLDERS 8 1/2 X13</t>
  </si>
  <si>
    <t>FICHAS 3x5</t>
  </si>
  <si>
    <t>GRAPAS NORMALES</t>
  </si>
  <si>
    <t>GRAPADORAS</t>
  </si>
  <si>
    <t>GANCHOS ACCO</t>
  </si>
  <si>
    <t>LAPIZ DE CARBÓN</t>
  </si>
  <si>
    <t>LIBRO RECORD</t>
  </si>
  <si>
    <t>LIBRETAS TAQUIGRAFAS</t>
  </si>
  <si>
    <t>LABELS PEQ / FOLDERS</t>
  </si>
  <si>
    <t>MARCADORES (CREYONES)</t>
  </si>
  <si>
    <t>RESALTADORES FLORECENTE</t>
  </si>
  <si>
    <t>PORTA AGENDA</t>
  </si>
  <si>
    <t>REGLAS</t>
  </si>
  <si>
    <t>SOBRES MANILA 8 1/2 X 11</t>
  </si>
  <si>
    <t>SOBRES MANILA 8 1/2 X 13</t>
  </si>
  <si>
    <t>SOBRES BLANCO # 10</t>
  </si>
  <si>
    <t>SACAGRAPAS</t>
  </si>
  <si>
    <t>SACAPUNTA ELECTRICO</t>
  </si>
  <si>
    <t>TIJERAS</t>
  </si>
  <si>
    <t>TAPAS P/ ENCUADERNAR</t>
  </si>
  <si>
    <t>TINTAS (ROLL-ON)</t>
  </si>
  <si>
    <t>TINTAS P/SELLO PRETINTADO AZUL</t>
  </si>
  <si>
    <t>UHU PASTA</t>
  </si>
  <si>
    <t>CINTA ADHESIVA ANCHA P/EMPAQUE</t>
  </si>
  <si>
    <t>ESPIRALES PEQUEÑO 10MM</t>
  </si>
  <si>
    <t>POST-IT MEDIANO</t>
  </si>
  <si>
    <t>GOMITAS</t>
  </si>
  <si>
    <t>POST-IT GRANDE</t>
  </si>
  <si>
    <t>POST-IT PEQUEÑO</t>
  </si>
  <si>
    <t>PORTA LAPIZ</t>
  </si>
  <si>
    <t>PORTA CLIPS</t>
  </si>
  <si>
    <t>BOLIGRAFO AZUL / NEGRO</t>
  </si>
  <si>
    <t>TINTAS P/SELLO PRETINTADO ROJO</t>
  </si>
  <si>
    <t>TINTAS P/SELLO PRETINTADO NEGRO</t>
  </si>
  <si>
    <t>CLIPS BILLETERO 1 Plg</t>
  </si>
  <si>
    <t>CLIPS BILLETERO 2 Plg</t>
  </si>
  <si>
    <t>UHU GEL</t>
  </si>
  <si>
    <t>CERA PARA DEDOS</t>
  </si>
  <si>
    <t>CARATULAS DE DVD NEGRA GRANDE</t>
  </si>
  <si>
    <t>TONER LEXMARK 362  C540 HICG CYAN FOR C54X / X543 / X544</t>
  </si>
  <si>
    <t>TONER LEXMARK 363 C540HIMG MAGENTA FOR C54X / X543 / X544</t>
  </si>
  <si>
    <t>TONER LEXMARK 364  C540HIYG YELLOW FOR C54X / X543 / X544</t>
  </si>
  <si>
    <t>TONER LEXMARK 365 C540 AIKG BLACK FOR C54X / X543 / X544</t>
  </si>
  <si>
    <t>TONER BROTHER TN360 ORIGINAL</t>
  </si>
  <si>
    <t>CINTA EPSON DFX-9000</t>
  </si>
  <si>
    <t>TONER BROTHER TN-420</t>
  </si>
  <si>
    <t>TONER 828A CF-358 BLACK</t>
  </si>
  <si>
    <t>CARTUCHO XEROX 8570DN BLACK R00929</t>
  </si>
  <si>
    <t>CARTUCHO XEROX 8570DN CYAN R00926</t>
  </si>
  <si>
    <t>CARTUCHO XEROX 8570DN MAGENTA R00927</t>
  </si>
  <si>
    <t>CARTUCHO XEROX 8570DN YELLOW R00928</t>
  </si>
  <si>
    <t>CARPETA 1 NEGRA C/COVER</t>
  </si>
  <si>
    <t>CARPETA 4 NEGRA C/COVER</t>
  </si>
  <si>
    <t>CARPETA 3 NEGRA C/COVER</t>
  </si>
  <si>
    <t>TONER HP 204A BLACK  CF510A</t>
  </si>
  <si>
    <t>TONER HP 204A CYAN CF511A</t>
  </si>
  <si>
    <t>TONER HP 204A YELLOW CF512A</t>
  </si>
  <si>
    <t>TONER HP 204A CF513A</t>
  </si>
  <si>
    <t>TONER LASEJET 7553/5949A</t>
  </si>
  <si>
    <t>COPA DE CRISTAL</t>
  </si>
  <si>
    <t>TERMOS P/CAFÉ</t>
  </si>
  <si>
    <t>TAZAS P/ CAFÉ</t>
  </si>
  <si>
    <t>VASOS DE CRISTAL</t>
  </si>
  <si>
    <t>BANDEJAS RECTANGULARES 33 CM</t>
  </si>
  <si>
    <t>TERMO DE CAFE 2.5 LT.</t>
  </si>
  <si>
    <t>PILAS 9 V CUADRADAS</t>
  </si>
  <si>
    <t>PILAS AA</t>
  </si>
  <si>
    <t>PILAS AAA</t>
  </si>
  <si>
    <t>PILAS C-2</t>
  </si>
  <si>
    <t>PILAS D-2</t>
  </si>
  <si>
    <t>DVD</t>
  </si>
  <si>
    <t>TONER HP Q6000A BLACK (2600)</t>
  </si>
  <si>
    <t>TONER HP Q6001A CYAN (2600)</t>
  </si>
  <si>
    <t>TONER HP Q6002A YELLOW (2600)</t>
  </si>
  <si>
    <t>TONER HP 12A- Q2612A</t>
  </si>
  <si>
    <t>TONER Q5949A (1320N)</t>
  </si>
  <si>
    <t>TONER HP Q7553A BLACK (P2015)</t>
  </si>
  <si>
    <t>TONER HP Q5942A (4350)</t>
  </si>
  <si>
    <t>TONER HP CC364A BLACK (P4014)</t>
  </si>
  <si>
    <t>TONER SHARP  AL-100TD</t>
  </si>
  <si>
    <t>TONER SHARP CARTRIDGE F025ND</t>
  </si>
  <si>
    <t>TONER HP Q5950A BLACK 4700 ORIGINAL</t>
  </si>
  <si>
    <t>TONER HP Q5951A CYAN LJ 4700</t>
  </si>
  <si>
    <t>TONER HP Q5952A YELLOW LJ 4700</t>
  </si>
  <si>
    <t>TONER HP Q5953A MAGENTA LJ 4700</t>
  </si>
  <si>
    <t>TONER HP CC530A (CP2025) (CM2320)</t>
  </si>
  <si>
    <t>TONER HP CC531A (CP2025) (CM2320)</t>
  </si>
  <si>
    <t>TONER HP CC532A (CP2025) (CM2320)</t>
  </si>
  <si>
    <t>TONER HP CC533A (CP2025) (CM2320)</t>
  </si>
  <si>
    <t>TONER HP CE505A (2035)</t>
  </si>
  <si>
    <t>TONER HP CE250A BLACK  (CP3525)</t>
  </si>
  <si>
    <t>TONER HP CE251A AZUL (CP3525)</t>
  </si>
  <si>
    <t>TONER HP CE252A AMARILLO (3525)</t>
  </si>
  <si>
    <t>TONER CF 280A ORIGINALES NEGRO</t>
  </si>
  <si>
    <t>TONER CE285A</t>
  </si>
  <si>
    <t>TONER SHARP AL -204 TD</t>
  </si>
  <si>
    <t>TONER HP CE-278A (1566)</t>
  </si>
  <si>
    <t>TONER HP CE410A # 305A BLACK</t>
  </si>
  <si>
    <t>TONER HP CE411A # 305A CYAN</t>
  </si>
  <si>
    <t>TONER HP CE412A # 305A YELLOW</t>
  </si>
  <si>
    <t>TONER HP CE413 A # 305A MAGENTA</t>
  </si>
  <si>
    <t>TONER BROTHER TN -450</t>
  </si>
  <si>
    <t>TONER SHARP AL-100 DR DRUM</t>
  </si>
  <si>
    <t>TONER HP CF311A CYA #826A,</t>
  </si>
  <si>
    <t>TONER HP LASERJET #826A, CF313A, MAGENTA, 1EA</t>
  </si>
  <si>
    <t>TONER HP LASERJET CF411A, CYAN, 1EA</t>
  </si>
  <si>
    <t>TONER HP LASERJET CF413A, MAGENTA, 1EA</t>
  </si>
  <si>
    <t>TONER HP LASERJET CF410A, NEGRO, 1EA</t>
  </si>
  <si>
    <t>TONER HP CF226A NEGRO (M402N)</t>
  </si>
  <si>
    <t>TONER HP CE253A #504, MAGENTA</t>
  </si>
  <si>
    <t>TONER HP CF353A MAGENTA (130A)</t>
  </si>
  <si>
    <t>TONER HP CF351A CYAN (130A)</t>
  </si>
  <si>
    <t>TONER CF 403A</t>
  </si>
  <si>
    <t>TONER CF 400 A</t>
  </si>
  <si>
    <t>TONER CF 402 A</t>
  </si>
  <si>
    <t>TONER HP 828A CYAN (CF359A)</t>
  </si>
  <si>
    <t>TONER HP 828A  YELLOW (CF364A)</t>
  </si>
  <si>
    <t>TONER HP 828A MAGENTA (CF365A)</t>
  </si>
  <si>
    <t>TONER HP W2120A 212A</t>
  </si>
  <si>
    <t>TONER HP W2121A 212A</t>
  </si>
  <si>
    <t>TONER HP W2122A 212A</t>
  </si>
  <si>
    <t>TONER HP W2123A 212A</t>
  </si>
  <si>
    <t>TONER HP 151A - W1510A - NEGRO</t>
  </si>
  <si>
    <t xml:space="preserve">Período de adquisición </t>
  </si>
  <si>
    <t xml:space="preserve">Fecha de regristro </t>
  </si>
  <si>
    <t xml:space="preserve">Codigo Institucional </t>
  </si>
  <si>
    <t>Materiales y Suministro trimestre //enero- marzo 2026</t>
  </si>
  <si>
    <t>30/01/2026</t>
  </si>
  <si>
    <t>23/01/2026</t>
  </si>
  <si>
    <t>04/02/2026</t>
  </si>
  <si>
    <t>16/02/2026</t>
  </si>
  <si>
    <t>25/02/2026</t>
  </si>
  <si>
    <t>18/02/2026</t>
  </si>
  <si>
    <t>09/03/2026</t>
  </si>
  <si>
    <t>26/02/2026</t>
  </si>
  <si>
    <t>02/03/2026</t>
  </si>
  <si>
    <t>05/03/2026</t>
  </si>
  <si>
    <t>18/03/2026</t>
  </si>
  <si>
    <t>25/03/2026</t>
  </si>
  <si>
    <t>27/03/2026</t>
  </si>
  <si>
    <t>30/03/2026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</si>
</sst>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d\-dd\-mmm\-yyyy"/>
    <numFmt numFmtId="166" formatCode="d\-mmm\-yyyy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theme="0"/>
      <name val="Times New Roman"/>
      <family val="1"/>
    </font>
    <font>
      <sz val="9"/>
      <name val="Lucida Sans Unicode"/>
      <family val="2"/>
    </font>
    <font>
      <sz val="10"/>
      <color indexed="8"/>
      <name val="Lucida Bright"/>
      <family val="1"/>
    </font>
    <font>
      <sz val="10"/>
      <name val="Lucida Bright"/>
      <family val="1"/>
    </font>
    <font>
      <b/>
      <sz val="26"/>
      <name val="Times New Roman"/>
      <family val="1"/>
    </font>
    <font>
      <sz val="8"/>
      <name val="Calibri"/>
      <family val="2"/>
      <scheme val="minor"/>
    </font>
    <font>
      <b/>
      <i/>
      <u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4" fillId="0" borderId="0"/>
    <xf numFmtId="0" fontId="18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4" borderId="0" xfId="1" applyFont="1" applyFill="1"/>
    <xf numFmtId="0" fontId="6" fillId="4" borderId="0" xfId="1" applyFont="1" applyFill="1"/>
    <xf numFmtId="4" fontId="2" fillId="4" borderId="0" xfId="1" applyNumberFormat="1" applyFont="1" applyFill="1"/>
    <xf numFmtId="4" fontId="7" fillId="4" borderId="0" xfId="1" applyNumberFormat="1" applyFont="1" applyFill="1" applyAlignment="1" applyProtection="1">
      <alignment horizontal="center"/>
      <protection locked="0"/>
    </xf>
    <xf numFmtId="4" fontId="6" fillId="4" borderId="0" xfId="1" applyNumberFormat="1" applyFont="1" applyFill="1" applyAlignment="1">
      <alignment horizontal="left"/>
    </xf>
    <xf numFmtId="0" fontId="4" fillId="2" borderId="4" xfId="0" applyFont="1" applyFill="1" applyBorder="1"/>
    <xf numFmtId="0" fontId="2" fillId="2" borderId="0" xfId="1" applyFont="1" applyFill="1"/>
    <xf numFmtId="0" fontId="0" fillId="2" borderId="0" xfId="0" applyFill="1"/>
    <xf numFmtId="0" fontId="2" fillId="2" borderId="0" xfId="1" applyFont="1" applyFill="1" applyAlignment="1">
      <alignment horizontal="center"/>
    </xf>
    <xf numFmtId="0" fontId="2" fillId="4" borderId="0" xfId="1" applyFont="1" applyFill="1" applyAlignment="1">
      <alignment wrapText="1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right"/>
    </xf>
    <xf numFmtId="0" fontId="6" fillId="4" borderId="0" xfId="1" applyFont="1" applyFill="1" applyAlignment="1">
      <alignment wrapText="1"/>
    </xf>
    <xf numFmtId="0" fontId="2" fillId="2" borderId="0" xfId="1" applyFont="1" applyFill="1" applyAlignment="1">
      <alignment wrapText="1"/>
    </xf>
    <xf numFmtId="4" fontId="2" fillId="2" borderId="0" xfId="1" applyNumberFormat="1" applyFont="1" applyFill="1"/>
    <xf numFmtId="0" fontId="13" fillId="2" borderId="0" xfId="1" applyFont="1" applyFill="1"/>
    <xf numFmtId="0" fontId="0" fillId="2" borderId="0" xfId="0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2" borderId="0" xfId="1" applyFont="1" applyFill="1"/>
    <xf numFmtId="15" fontId="11" fillId="2" borderId="0" xfId="1" applyNumberFormat="1" applyFont="1" applyFill="1"/>
    <xf numFmtId="0" fontId="4" fillId="0" borderId="0" xfId="0" applyFont="1"/>
    <xf numFmtId="0" fontId="3" fillId="4" borderId="0" xfId="1" applyFont="1" applyFill="1" applyAlignment="1">
      <alignment horizontal="center"/>
    </xf>
    <xf numFmtId="4" fontId="3" fillId="4" borderId="0" xfId="5" applyNumberFormat="1" applyFont="1" applyFill="1" applyBorder="1" applyProtection="1">
      <protection locked="0"/>
    </xf>
    <xf numFmtId="0" fontId="10" fillId="0" borderId="0" xfId="1" applyFont="1"/>
    <xf numFmtId="0" fontId="5" fillId="0" borderId="0" xfId="0" applyFont="1"/>
    <xf numFmtId="0" fontId="2" fillId="4" borderId="5" xfId="1" applyFont="1" applyFill="1" applyBorder="1"/>
    <xf numFmtId="0" fontId="2" fillId="4" borderId="6" xfId="1" applyFont="1" applyFill="1" applyBorder="1"/>
    <xf numFmtId="166" fontId="4" fillId="0" borderId="0" xfId="0" applyNumberFormat="1" applyFont="1"/>
    <xf numFmtId="0" fontId="10" fillId="4" borderId="0" xfId="1" applyFont="1" applyFill="1" applyAlignment="1">
      <alignment horizontal="right"/>
    </xf>
    <xf numFmtId="43" fontId="12" fillId="4" borderId="7" xfId="6" applyFont="1" applyFill="1" applyBorder="1" applyAlignment="1" applyProtection="1">
      <alignment horizontal="left"/>
    </xf>
    <xf numFmtId="4" fontId="10" fillId="4" borderId="0" xfId="1" applyNumberFormat="1" applyFont="1" applyFill="1"/>
    <xf numFmtId="43" fontId="10" fillId="4" borderId="7" xfId="6" applyFont="1" applyFill="1" applyBorder="1" applyAlignment="1">
      <alignment horizontal="right"/>
    </xf>
    <xf numFmtId="0" fontId="2" fillId="4" borderId="9" xfId="1" applyFont="1" applyFill="1" applyBorder="1"/>
    <xf numFmtId="0" fontId="2" fillId="4" borderId="10" xfId="1" applyFont="1" applyFill="1" applyBorder="1"/>
    <xf numFmtId="0" fontId="2" fillId="4" borderId="10" xfId="1" applyFont="1" applyFill="1" applyBorder="1" applyAlignment="1">
      <alignment wrapText="1"/>
    </xf>
    <xf numFmtId="4" fontId="2" fillId="4" borderId="10" xfId="1" applyNumberFormat="1" applyFont="1" applyFill="1" applyBorder="1"/>
    <xf numFmtId="0" fontId="2" fillId="4" borderId="11" xfId="1" applyFont="1" applyFill="1" applyBorder="1"/>
    <xf numFmtId="0" fontId="3" fillId="4" borderId="5" xfId="1" applyFont="1" applyFill="1" applyBorder="1" applyAlignment="1">
      <alignment horizontal="center" wrapText="1"/>
    </xf>
    <xf numFmtId="0" fontId="3" fillId="4" borderId="6" xfId="1" applyFont="1" applyFill="1" applyBorder="1" applyAlignment="1">
      <alignment horizontal="center" wrapText="1"/>
    </xf>
    <xf numFmtId="0" fontId="2" fillId="4" borderId="7" xfId="1" applyFont="1" applyFill="1" applyBorder="1" applyAlignment="1" applyProtection="1">
      <alignment horizontal="center"/>
      <protection locked="0"/>
    </xf>
    <xf numFmtId="0" fontId="2" fillId="4" borderId="12" xfId="1" applyFont="1" applyFill="1" applyBorder="1" applyAlignment="1" applyProtection="1">
      <alignment horizontal="center"/>
      <protection locked="0"/>
    </xf>
    <xf numFmtId="0" fontId="2" fillId="4" borderId="12" xfId="1" applyFont="1" applyFill="1" applyBorder="1" applyAlignment="1" applyProtection="1">
      <alignment wrapText="1"/>
      <protection locked="0"/>
    </xf>
    <xf numFmtId="4" fontId="2" fillId="4" borderId="7" xfId="1" applyNumberFormat="1" applyFont="1" applyFill="1" applyBorder="1" applyProtection="1">
      <protection locked="0"/>
    </xf>
    <xf numFmtId="4" fontId="2" fillId="4" borderId="7" xfId="1" applyNumberFormat="1" applyFont="1" applyFill="1" applyBorder="1"/>
    <xf numFmtId="0" fontId="2" fillId="4" borderId="7" xfId="1" applyFont="1" applyFill="1" applyBorder="1"/>
    <xf numFmtId="0" fontId="2" fillId="4" borderId="13" xfId="1" applyFont="1" applyFill="1" applyBorder="1" applyAlignment="1" applyProtection="1">
      <alignment horizontal="center"/>
      <protection locked="0"/>
    </xf>
    <xf numFmtId="0" fontId="2" fillId="4" borderId="9" xfId="1" applyFont="1" applyFill="1" applyBorder="1" applyAlignment="1" applyProtection="1">
      <alignment horizontal="center"/>
      <protection locked="0"/>
    </xf>
    <xf numFmtId="0" fontId="2" fillId="4" borderId="9" xfId="1" applyFont="1" applyFill="1" applyBorder="1" applyAlignment="1" applyProtection="1">
      <alignment wrapText="1"/>
      <protection locked="0"/>
    </xf>
    <xf numFmtId="4" fontId="3" fillId="4" borderId="7" xfId="5" applyNumberFormat="1" applyFont="1" applyFill="1" applyBorder="1" applyProtection="1"/>
    <xf numFmtId="0" fontId="9" fillId="2" borderId="0" xfId="1" applyFont="1" applyFill="1" applyAlignment="1">
      <alignment horizontal="right"/>
    </xf>
    <xf numFmtId="0" fontId="13" fillId="2" borderId="5" xfId="1" applyFont="1" applyFill="1" applyBorder="1"/>
    <xf numFmtId="0" fontId="13" fillId="2" borderId="6" xfId="1" applyFont="1" applyFill="1" applyBorder="1"/>
    <xf numFmtId="0" fontId="2" fillId="2" borderId="5" xfId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/>
    </xf>
    <xf numFmtId="0" fontId="11" fillId="2" borderId="5" xfId="1" applyFont="1" applyFill="1" applyBorder="1"/>
    <xf numFmtId="0" fontId="11" fillId="2" borderId="6" xfId="1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10" fillId="0" borderId="0" xfId="1" applyFont="1" applyAlignment="1">
      <alignment horizontal="center"/>
    </xf>
    <xf numFmtId="0" fontId="10" fillId="0" borderId="0" xfId="3" applyFont="1"/>
    <xf numFmtId="0" fontId="12" fillId="0" borderId="0" xfId="3" applyFont="1"/>
    <xf numFmtId="0" fontId="10" fillId="0" borderId="0" xfId="3" applyFont="1" applyAlignment="1">
      <alignment horizontal="center"/>
    </xf>
    <xf numFmtId="0" fontId="5" fillId="0" borderId="4" xfId="0" applyFont="1" applyBorder="1"/>
    <xf numFmtId="0" fontId="10" fillId="0" borderId="4" xfId="1" applyFont="1" applyBorder="1"/>
    <xf numFmtId="166" fontId="4" fillId="0" borderId="4" xfId="0" applyNumberFormat="1" applyFont="1" applyBorder="1"/>
    <xf numFmtId="165" fontId="4" fillId="0" borderId="0" xfId="0" applyNumberFormat="1" applyFont="1"/>
    <xf numFmtId="0" fontId="2" fillId="3" borderId="0" xfId="1" applyFont="1" applyFill="1"/>
    <xf numFmtId="4" fontId="2" fillId="0" borderId="7" xfId="1" applyNumberFormat="1" applyFont="1" applyBorder="1"/>
    <xf numFmtId="165" fontId="4" fillId="0" borderId="13" xfId="0" applyNumberFormat="1" applyFont="1" applyBorder="1"/>
    <xf numFmtId="43" fontId="10" fillId="4" borderId="1" xfId="6" applyFont="1" applyFill="1" applyBorder="1" applyAlignment="1">
      <alignment horizontal="right"/>
    </xf>
    <xf numFmtId="0" fontId="3" fillId="5" borderId="7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4" borderId="0" xfId="1" applyFont="1" applyFill="1" applyProtection="1">
      <protection locked="0"/>
    </xf>
    <xf numFmtId="0" fontId="3" fillId="4" borderId="0" xfId="1" applyFont="1" applyFill="1" applyAlignment="1" applyProtection="1">
      <alignment horizontal="center" wrapText="1"/>
      <protection locked="0"/>
    </xf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wrapText="1"/>
      <protection locked="0"/>
    </xf>
    <xf numFmtId="4" fontId="2" fillId="2" borderId="0" xfId="1" applyNumberFormat="1" applyFont="1" applyFill="1" applyProtection="1">
      <protection locked="0"/>
    </xf>
    <xf numFmtId="49" fontId="7" fillId="4" borderId="7" xfId="1" applyNumberFormat="1" applyFont="1" applyFill="1" applyBorder="1" applyAlignment="1" applyProtection="1">
      <alignment horizontal="center"/>
      <protection locked="0"/>
    </xf>
    <xf numFmtId="0" fontId="20" fillId="4" borderId="7" xfId="1" applyFont="1" applyFill="1" applyBorder="1" applyAlignment="1" applyProtection="1">
      <alignment horizontal="center"/>
      <protection locked="0"/>
    </xf>
    <xf numFmtId="0" fontId="21" fillId="0" borderId="7" xfId="0" applyFont="1" applyBorder="1" applyAlignment="1">
      <alignment horizontal="left" vertical="top"/>
    </xf>
    <xf numFmtId="4" fontId="21" fillId="0" borderId="7" xfId="0" applyNumberFormat="1" applyFont="1" applyBorder="1" applyAlignment="1">
      <alignment horizontal="right" vertical="top"/>
    </xf>
    <xf numFmtId="0" fontId="22" fillId="4" borderId="7" xfId="1" applyFont="1" applyFill="1" applyBorder="1" applyAlignment="1" applyProtection="1">
      <alignment horizontal="center"/>
      <protection locked="0"/>
    </xf>
    <xf numFmtId="0" fontId="19" fillId="6" borderId="1" xfId="1" applyFont="1" applyFill="1" applyBorder="1" applyAlignment="1">
      <alignment horizontal="center" vertical="center" wrapText="1"/>
    </xf>
    <xf numFmtId="17" fontId="22" fillId="4" borderId="7" xfId="1" applyNumberFormat="1" applyFont="1" applyFill="1" applyBorder="1" applyAlignment="1" applyProtection="1">
      <alignment horizontal="center"/>
      <protection locked="0"/>
    </xf>
    <xf numFmtId="16" fontId="22" fillId="4" borderId="7" xfId="1" applyNumberFormat="1" applyFont="1" applyFill="1" applyBorder="1" applyAlignment="1" applyProtection="1">
      <alignment horizontal="center"/>
      <protection locked="0"/>
    </xf>
    <xf numFmtId="0" fontId="21" fillId="0" borderId="7" xfId="0" applyFont="1" applyBorder="1" applyAlignment="1">
      <alignment vertical="top"/>
    </xf>
    <xf numFmtId="4" fontId="21" fillId="0" borderId="7" xfId="0" applyNumberFormat="1" applyFont="1" applyBorder="1" applyAlignment="1">
      <alignment vertical="top"/>
    </xf>
    <xf numFmtId="0" fontId="2" fillId="2" borderId="7" xfId="1" applyFont="1" applyFill="1" applyBorder="1" applyProtection="1">
      <protection locked="0"/>
    </xf>
    <xf numFmtId="0" fontId="2" fillId="2" borderId="7" xfId="1" applyFont="1" applyFill="1" applyBorder="1" applyAlignment="1" applyProtection="1">
      <alignment wrapText="1"/>
      <protection locked="0"/>
    </xf>
    <xf numFmtId="4" fontId="2" fillId="2" borderId="7" xfId="1" applyNumberFormat="1" applyFont="1" applyFill="1" applyBorder="1" applyProtection="1">
      <protection locked="0"/>
    </xf>
    <xf numFmtId="4" fontId="3" fillId="2" borderId="7" xfId="1" applyNumberFormat="1" applyFont="1" applyFill="1" applyBorder="1" applyProtection="1">
      <protection locked="0"/>
    </xf>
    <xf numFmtId="0" fontId="23" fillId="2" borderId="14" xfId="1" applyFont="1" applyFill="1" applyBorder="1" applyAlignment="1" applyProtection="1">
      <alignment horizontal="center"/>
      <protection locked="0"/>
    </xf>
    <xf numFmtId="0" fontId="23" fillId="2" borderId="15" xfId="1" applyFont="1" applyFill="1" applyBorder="1" applyAlignment="1" applyProtection="1">
      <alignment horizontal="center"/>
      <protection locked="0"/>
    </xf>
    <xf numFmtId="0" fontId="23" fillId="2" borderId="16" xfId="1" applyFont="1" applyFill="1" applyBorder="1" applyAlignment="1" applyProtection="1">
      <alignment horizontal="center"/>
      <protection locked="0"/>
    </xf>
    <xf numFmtId="43" fontId="10" fillId="4" borderId="7" xfId="6" applyFont="1" applyFill="1" applyBorder="1" applyAlignment="1">
      <alignment horizontal="center"/>
    </xf>
    <xf numFmtId="0" fontId="3" fillId="5" borderId="13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10" fillId="0" borderId="10" xfId="3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0" fontId="7" fillId="4" borderId="6" xfId="1" applyFont="1" applyFill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5" borderId="12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4" fontId="25" fillId="2" borderId="7" xfId="1" applyNumberFormat="1" applyFont="1" applyFill="1" applyBorder="1" applyProtection="1">
      <protection locked="0"/>
    </xf>
  </cellXfs>
  <cellStyles count="22">
    <cellStyle name="Comma 2" xfId="14" xr:uid="{00000000-0005-0000-0000-000000000000}"/>
    <cellStyle name="Comma 2 2" xfId="21" xr:uid="{00000000-0005-0000-0000-000001000000}"/>
    <cellStyle name="Millares" xfId="6" builtinId="3"/>
    <cellStyle name="Millares 11 2" xfId="9" xr:uid="{00000000-0005-0000-0000-000003000000}"/>
    <cellStyle name="Millares 2" xfId="2" xr:uid="{00000000-0005-0000-0000-000004000000}"/>
    <cellStyle name="Millares 2 2" xfId="4" xr:uid="{00000000-0005-0000-0000-000005000000}"/>
    <cellStyle name="Millares 2 2 2" xfId="16" xr:uid="{00000000-0005-0000-0000-000006000000}"/>
    <cellStyle name="Millares 2 3" xfId="12" xr:uid="{00000000-0005-0000-0000-000007000000}"/>
    <cellStyle name="Millares 3" xfId="13" xr:uid="{00000000-0005-0000-0000-000008000000}"/>
    <cellStyle name="Millares 4" xfId="17" xr:uid="{00000000-0005-0000-0000-000009000000}"/>
    <cellStyle name="Moneda 2" xfId="5" xr:uid="{00000000-0005-0000-0000-00000A000000}"/>
    <cellStyle name="Normal" xfId="0" builtinId="0"/>
    <cellStyle name="Normal 13" xfId="19" xr:uid="{00000000-0005-0000-0000-00000C000000}"/>
    <cellStyle name="Normal 2" xfId="1" xr:uid="{00000000-0005-0000-0000-00000D000000}"/>
    <cellStyle name="Normal 2 10" xfId="15" xr:uid="{00000000-0005-0000-0000-00000E000000}"/>
    <cellStyle name="Normal 2 2" xfId="3" xr:uid="{00000000-0005-0000-0000-00000F000000}"/>
    <cellStyle name="Normal 2 2 2" xfId="8" xr:uid="{00000000-0005-0000-0000-000010000000}"/>
    <cellStyle name="Normal 2 3" xfId="11" xr:uid="{00000000-0005-0000-0000-000011000000}"/>
    <cellStyle name="Normal 3" xfId="7" xr:uid="{00000000-0005-0000-0000-000012000000}"/>
    <cellStyle name="Normal 3 2" xfId="10" xr:uid="{00000000-0005-0000-0000-000013000000}"/>
    <cellStyle name="Normal 4" xfId="20" xr:uid="{00000000-0005-0000-0000-000014000000}"/>
    <cellStyle name="Normal 8 4" xfId="18" xr:uid="{00000000-0005-0000-0000-000015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colors>
    <mruColors>
      <color rgb="FFFF5050"/>
      <color rgb="FF00FF99"/>
      <color rgb="FFFF9900"/>
      <color rgb="FFD60093"/>
      <color rgb="FF66CCFF"/>
      <color rgb="FF99FF99"/>
      <color rgb="FFFFCCFF"/>
      <color rgb="FFFF99FF"/>
      <color rgb="FF00FF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theme" Target="theme/theme1.xml"/><Relationship Id="rId21" Type="http://schemas.openxmlformats.org/officeDocument/2006/relationships/customXml" Target="../customXml/item13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29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styles" Target="style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28" Type="http://schemas.openxmlformats.org/officeDocument/2006/relationships/customXml" Target="../customXml/item20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Relationship Id="rId30" Type="http://schemas.openxmlformats.org/officeDocument/2006/relationships/customXml" Target="../customXml/item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1</xdr:row>
      <xdr:rowOff>85726</xdr:rowOff>
    </xdr:from>
    <xdr:to>
      <xdr:col>8</xdr:col>
      <xdr:colOff>485775</xdr:colOff>
      <xdr:row>4</xdr:row>
      <xdr:rowOff>152403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49" y="247651"/>
          <a:ext cx="1057276" cy="552452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" displayName="Tabla1" ref="Q4:Q9" totalsRowShown="0" headerRowDxfId="7" dataDxfId="6" tableBorderDxfId="5" headerRowCellStyle="Normal 2" dataCellStyle="Normal 2">
  <autoFilter ref="Q4:Q9" xr:uid="{00000000-0009-0000-0100-000002000000}"/>
  <tableColumns count="1">
    <tableColumn id="1" xr3:uid="{00000000-0010-0000-0000-000001000000}" name="Seleccione Fecha" dataDxfId="4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Q10:Q14" totalsRowShown="0" headerRowDxfId="3" dataDxfId="2" tableBorderDxfId="1" headerRowCellStyle="Normal 2" dataCellStyle="Normal 2">
  <autoFilter ref="Q10:Q14" xr:uid="{00000000-0009-0000-0100-000003000000}"/>
  <tableColumns count="1">
    <tableColumn id="1" xr3:uid="{00000000-0010-0000-0100-000001000000}" name="Seleccione Fech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S121"/>
  <sheetViews>
    <sheetView showGridLines="0" zoomScaleNormal="100" zoomScaleSheetLayoutView="80" workbookViewId="0">
      <selection activeCell="I20" sqref="I20"/>
    </sheetView>
  </sheetViews>
  <sheetFormatPr baseColWidth="10" defaultRowHeight="12.75" x14ac:dyDescent="0.2"/>
  <cols>
    <col min="1" max="1" width="3.42578125" style="7" customWidth="1"/>
    <col min="2" max="2" width="1.5703125" style="7" customWidth="1"/>
    <col min="3" max="4" width="10.85546875" style="7" customWidth="1"/>
    <col min="5" max="5" width="10" style="7" customWidth="1"/>
    <col min="6" max="6" width="26" style="14" customWidth="1"/>
    <col min="7" max="7" width="15.85546875" style="15" customWidth="1"/>
    <col min="8" max="8" width="17.7109375" style="15" customWidth="1"/>
    <col min="9" max="9" width="15" style="15" customWidth="1"/>
    <col min="10" max="10" width="16.7109375" style="15" customWidth="1"/>
    <col min="11" max="11" width="14" style="15" bestFit="1" customWidth="1"/>
    <col min="12" max="12" width="17.7109375" style="15" customWidth="1"/>
    <col min="13" max="13" width="11" style="15" customWidth="1"/>
    <col min="14" max="14" width="12.85546875" style="7" customWidth="1"/>
    <col min="15" max="15" width="2" style="7" customWidth="1"/>
    <col min="16" max="16" width="16.5703125" style="7" customWidth="1"/>
    <col min="17" max="17" width="18.42578125" style="7" hidden="1" customWidth="1"/>
    <col min="18" max="19" width="11.42578125" style="7" hidden="1" customWidth="1"/>
    <col min="20" max="20" width="0" style="7" hidden="1" customWidth="1"/>
    <col min="21" max="247" width="11.42578125" style="7"/>
    <col min="248" max="248" width="15" style="7" customWidth="1"/>
    <col min="249" max="249" width="12.140625" style="7" customWidth="1"/>
    <col min="250" max="250" width="15" style="7" customWidth="1"/>
    <col min="251" max="251" width="17" style="7" customWidth="1"/>
    <col min="252" max="252" width="19.7109375" style="7" customWidth="1"/>
    <col min="253" max="253" width="13" style="7" customWidth="1"/>
    <col min="254" max="254" width="12.42578125" style="7" customWidth="1"/>
    <col min="255" max="255" width="15.28515625" style="7" bestFit="1" customWidth="1"/>
    <col min="256" max="503" width="11.42578125" style="7"/>
    <col min="504" max="504" width="15" style="7" customWidth="1"/>
    <col min="505" max="505" width="12.140625" style="7" customWidth="1"/>
    <col min="506" max="506" width="15" style="7" customWidth="1"/>
    <col min="507" max="507" width="17" style="7" customWidth="1"/>
    <col min="508" max="508" width="19.7109375" style="7" customWidth="1"/>
    <col min="509" max="509" width="13" style="7" customWidth="1"/>
    <col min="510" max="510" width="12.42578125" style="7" customWidth="1"/>
    <col min="511" max="511" width="15.28515625" style="7" bestFit="1" customWidth="1"/>
    <col min="512" max="759" width="11.42578125" style="7"/>
    <col min="760" max="760" width="15" style="7" customWidth="1"/>
    <col min="761" max="761" width="12.140625" style="7" customWidth="1"/>
    <col min="762" max="762" width="15" style="7" customWidth="1"/>
    <col min="763" max="763" width="17" style="7" customWidth="1"/>
    <col min="764" max="764" width="19.7109375" style="7" customWidth="1"/>
    <col min="765" max="765" width="13" style="7" customWidth="1"/>
    <col min="766" max="766" width="12.42578125" style="7" customWidth="1"/>
    <col min="767" max="767" width="15.28515625" style="7" bestFit="1" customWidth="1"/>
    <col min="768" max="1015" width="11.42578125" style="7"/>
    <col min="1016" max="1016" width="15" style="7" customWidth="1"/>
    <col min="1017" max="1017" width="12.140625" style="7" customWidth="1"/>
    <col min="1018" max="1018" width="15" style="7" customWidth="1"/>
    <col min="1019" max="1019" width="17" style="7" customWidth="1"/>
    <col min="1020" max="1020" width="19.7109375" style="7" customWidth="1"/>
    <col min="1021" max="1021" width="13" style="7" customWidth="1"/>
    <col min="1022" max="1022" width="12.42578125" style="7" customWidth="1"/>
    <col min="1023" max="1023" width="15.28515625" style="7" bestFit="1" customWidth="1"/>
    <col min="1024" max="1271" width="11.42578125" style="7"/>
    <col min="1272" max="1272" width="15" style="7" customWidth="1"/>
    <col min="1273" max="1273" width="12.140625" style="7" customWidth="1"/>
    <col min="1274" max="1274" width="15" style="7" customWidth="1"/>
    <col min="1275" max="1275" width="17" style="7" customWidth="1"/>
    <col min="1276" max="1276" width="19.7109375" style="7" customWidth="1"/>
    <col min="1277" max="1277" width="13" style="7" customWidth="1"/>
    <col min="1278" max="1278" width="12.42578125" style="7" customWidth="1"/>
    <col min="1279" max="1279" width="15.28515625" style="7" bestFit="1" customWidth="1"/>
    <col min="1280" max="1527" width="11.42578125" style="7"/>
    <col min="1528" max="1528" width="15" style="7" customWidth="1"/>
    <col min="1529" max="1529" width="12.140625" style="7" customWidth="1"/>
    <col min="1530" max="1530" width="15" style="7" customWidth="1"/>
    <col min="1531" max="1531" width="17" style="7" customWidth="1"/>
    <col min="1532" max="1532" width="19.7109375" style="7" customWidth="1"/>
    <col min="1533" max="1533" width="13" style="7" customWidth="1"/>
    <col min="1534" max="1534" width="12.42578125" style="7" customWidth="1"/>
    <col min="1535" max="1535" width="15.28515625" style="7" bestFit="1" customWidth="1"/>
    <col min="1536" max="1783" width="11.42578125" style="7"/>
    <col min="1784" max="1784" width="15" style="7" customWidth="1"/>
    <col min="1785" max="1785" width="12.140625" style="7" customWidth="1"/>
    <col min="1786" max="1786" width="15" style="7" customWidth="1"/>
    <col min="1787" max="1787" width="17" style="7" customWidth="1"/>
    <col min="1788" max="1788" width="19.7109375" style="7" customWidth="1"/>
    <col min="1789" max="1789" width="13" style="7" customWidth="1"/>
    <col min="1790" max="1790" width="12.42578125" style="7" customWidth="1"/>
    <col min="1791" max="1791" width="15.28515625" style="7" bestFit="1" customWidth="1"/>
    <col min="1792" max="2039" width="11.42578125" style="7"/>
    <col min="2040" max="2040" width="15" style="7" customWidth="1"/>
    <col min="2041" max="2041" width="12.140625" style="7" customWidth="1"/>
    <col min="2042" max="2042" width="15" style="7" customWidth="1"/>
    <col min="2043" max="2043" width="17" style="7" customWidth="1"/>
    <col min="2044" max="2044" width="19.7109375" style="7" customWidth="1"/>
    <col min="2045" max="2045" width="13" style="7" customWidth="1"/>
    <col min="2046" max="2046" width="12.42578125" style="7" customWidth="1"/>
    <col min="2047" max="2047" width="15.28515625" style="7" bestFit="1" customWidth="1"/>
    <col min="2048" max="2295" width="11.42578125" style="7"/>
    <col min="2296" max="2296" width="15" style="7" customWidth="1"/>
    <col min="2297" max="2297" width="12.140625" style="7" customWidth="1"/>
    <col min="2298" max="2298" width="15" style="7" customWidth="1"/>
    <col min="2299" max="2299" width="17" style="7" customWidth="1"/>
    <col min="2300" max="2300" width="19.7109375" style="7" customWidth="1"/>
    <col min="2301" max="2301" width="13" style="7" customWidth="1"/>
    <col min="2302" max="2302" width="12.42578125" style="7" customWidth="1"/>
    <col min="2303" max="2303" width="15.28515625" style="7" bestFit="1" customWidth="1"/>
    <col min="2304" max="2551" width="11.42578125" style="7"/>
    <col min="2552" max="2552" width="15" style="7" customWidth="1"/>
    <col min="2553" max="2553" width="12.140625" style="7" customWidth="1"/>
    <col min="2554" max="2554" width="15" style="7" customWidth="1"/>
    <col min="2555" max="2555" width="17" style="7" customWidth="1"/>
    <col min="2556" max="2556" width="19.7109375" style="7" customWidth="1"/>
    <col min="2557" max="2557" width="13" style="7" customWidth="1"/>
    <col min="2558" max="2558" width="12.42578125" style="7" customWidth="1"/>
    <col min="2559" max="2559" width="15.28515625" style="7" bestFit="1" customWidth="1"/>
    <col min="2560" max="2807" width="11.42578125" style="7"/>
    <col min="2808" max="2808" width="15" style="7" customWidth="1"/>
    <col min="2809" max="2809" width="12.140625" style="7" customWidth="1"/>
    <col min="2810" max="2810" width="15" style="7" customWidth="1"/>
    <col min="2811" max="2811" width="17" style="7" customWidth="1"/>
    <col min="2812" max="2812" width="19.7109375" style="7" customWidth="1"/>
    <col min="2813" max="2813" width="13" style="7" customWidth="1"/>
    <col min="2814" max="2814" width="12.42578125" style="7" customWidth="1"/>
    <col min="2815" max="2815" width="15.28515625" style="7" bestFit="1" customWidth="1"/>
    <col min="2816" max="3063" width="11.42578125" style="7"/>
    <col min="3064" max="3064" width="15" style="7" customWidth="1"/>
    <col min="3065" max="3065" width="12.140625" style="7" customWidth="1"/>
    <col min="3066" max="3066" width="15" style="7" customWidth="1"/>
    <col min="3067" max="3067" width="17" style="7" customWidth="1"/>
    <col min="3068" max="3068" width="19.7109375" style="7" customWidth="1"/>
    <col min="3069" max="3069" width="13" style="7" customWidth="1"/>
    <col min="3070" max="3070" width="12.42578125" style="7" customWidth="1"/>
    <col min="3071" max="3071" width="15.28515625" style="7" bestFit="1" customWidth="1"/>
    <col min="3072" max="3319" width="11.42578125" style="7"/>
    <col min="3320" max="3320" width="15" style="7" customWidth="1"/>
    <col min="3321" max="3321" width="12.140625" style="7" customWidth="1"/>
    <col min="3322" max="3322" width="15" style="7" customWidth="1"/>
    <col min="3323" max="3323" width="17" style="7" customWidth="1"/>
    <col min="3324" max="3324" width="19.7109375" style="7" customWidth="1"/>
    <col min="3325" max="3325" width="13" style="7" customWidth="1"/>
    <col min="3326" max="3326" width="12.42578125" style="7" customWidth="1"/>
    <col min="3327" max="3327" width="15.28515625" style="7" bestFit="1" customWidth="1"/>
    <col min="3328" max="3575" width="11.42578125" style="7"/>
    <col min="3576" max="3576" width="15" style="7" customWidth="1"/>
    <col min="3577" max="3577" width="12.140625" style="7" customWidth="1"/>
    <col min="3578" max="3578" width="15" style="7" customWidth="1"/>
    <col min="3579" max="3579" width="17" style="7" customWidth="1"/>
    <col min="3580" max="3580" width="19.7109375" style="7" customWidth="1"/>
    <col min="3581" max="3581" width="13" style="7" customWidth="1"/>
    <col min="3582" max="3582" width="12.42578125" style="7" customWidth="1"/>
    <col min="3583" max="3583" width="15.28515625" style="7" bestFit="1" customWidth="1"/>
    <col min="3584" max="3831" width="11.42578125" style="7"/>
    <col min="3832" max="3832" width="15" style="7" customWidth="1"/>
    <col min="3833" max="3833" width="12.140625" style="7" customWidth="1"/>
    <col min="3834" max="3834" width="15" style="7" customWidth="1"/>
    <col min="3835" max="3835" width="17" style="7" customWidth="1"/>
    <col min="3836" max="3836" width="19.7109375" style="7" customWidth="1"/>
    <col min="3837" max="3837" width="13" style="7" customWidth="1"/>
    <col min="3838" max="3838" width="12.42578125" style="7" customWidth="1"/>
    <col min="3839" max="3839" width="15.28515625" style="7" bestFit="1" customWidth="1"/>
    <col min="3840" max="4087" width="11.42578125" style="7"/>
    <col min="4088" max="4088" width="15" style="7" customWidth="1"/>
    <col min="4089" max="4089" width="12.140625" style="7" customWidth="1"/>
    <col min="4090" max="4090" width="15" style="7" customWidth="1"/>
    <col min="4091" max="4091" width="17" style="7" customWidth="1"/>
    <col min="4092" max="4092" width="19.7109375" style="7" customWidth="1"/>
    <col min="4093" max="4093" width="13" style="7" customWidth="1"/>
    <col min="4094" max="4094" width="12.42578125" style="7" customWidth="1"/>
    <col min="4095" max="4095" width="15.28515625" style="7" bestFit="1" customWidth="1"/>
    <col min="4096" max="4343" width="11.42578125" style="7"/>
    <col min="4344" max="4344" width="15" style="7" customWidth="1"/>
    <col min="4345" max="4345" width="12.140625" style="7" customWidth="1"/>
    <col min="4346" max="4346" width="15" style="7" customWidth="1"/>
    <col min="4347" max="4347" width="17" style="7" customWidth="1"/>
    <col min="4348" max="4348" width="19.7109375" style="7" customWidth="1"/>
    <col min="4349" max="4349" width="13" style="7" customWidth="1"/>
    <col min="4350" max="4350" width="12.42578125" style="7" customWidth="1"/>
    <col min="4351" max="4351" width="15.28515625" style="7" bestFit="1" customWidth="1"/>
    <col min="4352" max="4599" width="11.42578125" style="7"/>
    <col min="4600" max="4600" width="15" style="7" customWidth="1"/>
    <col min="4601" max="4601" width="12.140625" style="7" customWidth="1"/>
    <col min="4602" max="4602" width="15" style="7" customWidth="1"/>
    <col min="4603" max="4603" width="17" style="7" customWidth="1"/>
    <col min="4604" max="4604" width="19.7109375" style="7" customWidth="1"/>
    <col min="4605" max="4605" width="13" style="7" customWidth="1"/>
    <col min="4606" max="4606" width="12.42578125" style="7" customWidth="1"/>
    <col min="4607" max="4607" width="15.28515625" style="7" bestFit="1" customWidth="1"/>
    <col min="4608" max="4855" width="11.42578125" style="7"/>
    <col min="4856" max="4856" width="15" style="7" customWidth="1"/>
    <col min="4857" max="4857" width="12.140625" style="7" customWidth="1"/>
    <col min="4858" max="4858" width="15" style="7" customWidth="1"/>
    <col min="4859" max="4859" width="17" style="7" customWidth="1"/>
    <col min="4860" max="4860" width="19.7109375" style="7" customWidth="1"/>
    <col min="4861" max="4861" width="13" style="7" customWidth="1"/>
    <col min="4862" max="4862" width="12.42578125" style="7" customWidth="1"/>
    <col min="4863" max="4863" width="15.28515625" style="7" bestFit="1" customWidth="1"/>
    <col min="4864" max="5111" width="11.42578125" style="7"/>
    <col min="5112" max="5112" width="15" style="7" customWidth="1"/>
    <col min="5113" max="5113" width="12.140625" style="7" customWidth="1"/>
    <col min="5114" max="5114" width="15" style="7" customWidth="1"/>
    <col min="5115" max="5115" width="17" style="7" customWidth="1"/>
    <col min="5116" max="5116" width="19.7109375" style="7" customWidth="1"/>
    <col min="5117" max="5117" width="13" style="7" customWidth="1"/>
    <col min="5118" max="5118" width="12.42578125" style="7" customWidth="1"/>
    <col min="5119" max="5119" width="15.28515625" style="7" bestFit="1" customWidth="1"/>
    <col min="5120" max="5367" width="11.42578125" style="7"/>
    <col min="5368" max="5368" width="15" style="7" customWidth="1"/>
    <col min="5369" max="5369" width="12.140625" style="7" customWidth="1"/>
    <col min="5370" max="5370" width="15" style="7" customWidth="1"/>
    <col min="5371" max="5371" width="17" style="7" customWidth="1"/>
    <col min="5372" max="5372" width="19.7109375" style="7" customWidth="1"/>
    <col min="5373" max="5373" width="13" style="7" customWidth="1"/>
    <col min="5374" max="5374" width="12.42578125" style="7" customWidth="1"/>
    <col min="5375" max="5375" width="15.28515625" style="7" bestFit="1" customWidth="1"/>
    <col min="5376" max="5623" width="11.42578125" style="7"/>
    <col min="5624" max="5624" width="15" style="7" customWidth="1"/>
    <col min="5625" max="5625" width="12.140625" style="7" customWidth="1"/>
    <col min="5626" max="5626" width="15" style="7" customWidth="1"/>
    <col min="5627" max="5627" width="17" style="7" customWidth="1"/>
    <col min="5628" max="5628" width="19.7109375" style="7" customWidth="1"/>
    <col min="5629" max="5629" width="13" style="7" customWidth="1"/>
    <col min="5630" max="5630" width="12.42578125" style="7" customWidth="1"/>
    <col min="5631" max="5631" width="15.28515625" style="7" bestFit="1" customWidth="1"/>
    <col min="5632" max="5879" width="11.42578125" style="7"/>
    <col min="5880" max="5880" width="15" style="7" customWidth="1"/>
    <col min="5881" max="5881" width="12.140625" style="7" customWidth="1"/>
    <col min="5882" max="5882" width="15" style="7" customWidth="1"/>
    <col min="5883" max="5883" width="17" style="7" customWidth="1"/>
    <col min="5884" max="5884" width="19.7109375" style="7" customWidth="1"/>
    <col min="5885" max="5885" width="13" style="7" customWidth="1"/>
    <col min="5886" max="5886" width="12.42578125" style="7" customWidth="1"/>
    <col min="5887" max="5887" width="15.28515625" style="7" bestFit="1" customWidth="1"/>
    <col min="5888" max="6135" width="11.42578125" style="7"/>
    <col min="6136" max="6136" width="15" style="7" customWidth="1"/>
    <col min="6137" max="6137" width="12.140625" style="7" customWidth="1"/>
    <col min="6138" max="6138" width="15" style="7" customWidth="1"/>
    <col min="6139" max="6139" width="17" style="7" customWidth="1"/>
    <col min="6140" max="6140" width="19.7109375" style="7" customWidth="1"/>
    <col min="6141" max="6141" width="13" style="7" customWidth="1"/>
    <col min="6142" max="6142" width="12.42578125" style="7" customWidth="1"/>
    <col min="6143" max="6143" width="15.28515625" style="7" bestFit="1" customWidth="1"/>
    <col min="6144" max="6391" width="11.42578125" style="7"/>
    <col min="6392" max="6392" width="15" style="7" customWidth="1"/>
    <col min="6393" max="6393" width="12.140625" style="7" customWidth="1"/>
    <col min="6394" max="6394" width="15" style="7" customWidth="1"/>
    <col min="6395" max="6395" width="17" style="7" customWidth="1"/>
    <col min="6396" max="6396" width="19.7109375" style="7" customWidth="1"/>
    <col min="6397" max="6397" width="13" style="7" customWidth="1"/>
    <col min="6398" max="6398" width="12.42578125" style="7" customWidth="1"/>
    <col min="6399" max="6399" width="15.28515625" style="7" bestFit="1" customWidth="1"/>
    <col min="6400" max="6647" width="11.42578125" style="7"/>
    <col min="6648" max="6648" width="15" style="7" customWidth="1"/>
    <col min="6649" max="6649" width="12.140625" style="7" customWidth="1"/>
    <col min="6650" max="6650" width="15" style="7" customWidth="1"/>
    <col min="6651" max="6651" width="17" style="7" customWidth="1"/>
    <col min="6652" max="6652" width="19.7109375" style="7" customWidth="1"/>
    <col min="6653" max="6653" width="13" style="7" customWidth="1"/>
    <col min="6654" max="6654" width="12.42578125" style="7" customWidth="1"/>
    <col min="6655" max="6655" width="15.28515625" style="7" bestFit="1" customWidth="1"/>
    <col min="6656" max="6903" width="11.42578125" style="7"/>
    <col min="6904" max="6904" width="15" style="7" customWidth="1"/>
    <col min="6905" max="6905" width="12.140625" style="7" customWidth="1"/>
    <col min="6906" max="6906" width="15" style="7" customWidth="1"/>
    <col min="6907" max="6907" width="17" style="7" customWidth="1"/>
    <col min="6908" max="6908" width="19.7109375" style="7" customWidth="1"/>
    <col min="6909" max="6909" width="13" style="7" customWidth="1"/>
    <col min="6910" max="6910" width="12.42578125" style="7" customWidth="1"/>
    <col min="6911" max="6911" width="15.28515625" style="7" bestFit="1" customWidth="1"/>
    <col min="6912" max="7159" width="11.42578125" style="7"/>
    <col min="7160" max="7160" width="15" style="7" customWidth="1"/>
    <col min="7161" max="7161" width="12.140625" style="7" customWidth="1"/>
    <col min="7162" max="7162" width="15" style="7" customWidth="1"/>
    <col min="7163" max="7163" width="17" style="7" customWidth="1"/>
    <col min="7164" max="7164" width="19.7109375" style="7" customWidth="1"/>
    <col min="7165" max="7165" width="13" style="7" customWidth="1"/>
    <col min="7166" max="7166" width="12.42578125" style="7" customWidth="1"/>
    <col min="7167" max="7167" width="15.28515625" style="7" bestFit="1" customWidth="1"/>
    <col min="7168" max="7415" width="11.42578125" style="7"/>
    <col min="7416" max="7416" width="15" style="7" customWidth="1"/>
    <col min="7417" max="7417" width="12.140625" style="7" customWidth="1"/>
    <col min="7418" max="7418" width="15" style="7" customWidth="1"/>
    <col min="7419" max="7419" width="17" style="7" customWidth="1"/>
    <col min="7420" max="7420" width="19.7109375" style="7" customWidth="1"/>
    <col min="7421" max="7421" width="13" style="7" customWidth="1"/>
    <col min="7422" max="7422" width="12.42578125" style="7" customWidth="1"/>
    <col min="7423" max="7423" width="15.28515625" style="7" bestFit="1" customWidth="1"/>
    <col min="7424" max="7671" width="11.42578125" style="7"/>
    <col min="7672" max="7672" width="15" style="7" customWidth="1"/>
    <col min="7673" max="7673" width="12.140625" style="7" customWidth="1"/>
    <col min="7674" max="7674" width="15" style="7" customWidth="1"/>
    <col min="7675" max="7675" width="17" style="7" customWidth="1"/>
    <col min="7676" max="7676" width="19.7109375" style="7" customWidth="1"/>
    <col min="7677" max="7677" width="13" style="7" customWidth="1"/>
    <col min="7678" max="7678" width="12.42578125" style="7" customWidth="1"/>
    <col min="7679" max="7679" width="15.28515625" style="7" bestFit="1" customWidth="1"/>
    <col min="7680" max="7927" width="11.42578125" style="7"/>
    <col min="7928" max="7928" width="15" style="7" customWidth="1"/>
    <col min="7929" max="7929" width="12.140625" style="7" customWidth="1"/>
    <col min="7930" max="7930" width="15" style="7" customWidth="1"/>
    <col min="7931" max="7931" width="17" style="7" customWidth="1"/>
    <col min="7932" max="7932" width="19.7109375" style="7" customWidth="1"/>
    <col min="7933" max="7933" width="13" style="7" customWidth="1"/>
    <col min="7934" max="7934" width="12.42578125" style="7" customWidth="1"/>
    <col min="7935" max="7935" width="15.28515625" style="7" bestFit="1" customWidth="1"/>
    <col min="7936" max="8183" width="11.42578125" style="7"/>
    <col min="8184" max="8184" width="15" style="7" customWidth="1"/>
    <col min="8185" max="8185" width="12.140625" style="7" customWidth="1"/>
    <col min="8186" max="8186" width="15" style="7" customWidth="1"/>
    <col min="8187" max="8187" width="17" style="7" customWidth="1"/>
    <col min="8188" max="8188" width="19.7109375" style="7" customWidth="1"/>
    <col min="8189" max="8189" width="13" style="7" customWidth="1"/>
    <col min="8190" max="8190" width="12.42578125" style="7" customWidth="1"/>
    <col min="8191" max="8191" width="15.28515625" style="7" bestFit="1" customWidth="1"/>
    <col min="8192" max="8439" width="11.42578125" style="7"/>
    <col min="8440" max="8440" width="15" style="7" customWidth="1"/>
    <col min="8441" max="8441" width="12.140625" style="7" customWidth="1"/>
    <col min="8442" max="8442" width="15" style="7" customWidth="1"/>
    <col min="8443" max="8443" width="17" style="7" customWidth="1"/>
    <col min="8444" max="8444" width="19.7109375" style="7" customWidth="1"/>
    <col min="8445" max="8445" width="13" style="7" customWidth="1"/>
    <col min="8446" max="8446" width="12.42578125" style="7" customWidth="1"/>
    <col min="8447" max="8447" width="15.28515625" style="7" bestFit="1" customWidth="1"/>
    <col min="8448" max="8695" width="11.42578125" style="7"/>
    <col min="8696" max="8696" width="15" style="7" customWidth="1"/>
    <col min="8697" max="8697" width="12.140625" style="7" customWidth="1"/>
    <col min="8698" max="8698" width="15" style="7" customWidth="1"/>
    <col min="8699" max="8699" width="17" style="7" customWidth="1"/>
    <col min="8700" max="8700" width="19.7109375" style="7" customWidth="1"/>
    <col min="8701" max="8701" width="13" style="7" customWidth="1"/>
    <col min="8702" max="8702" width="12.42578125" style="7" customWidth="1"/>
    <col min="8703" max="8703" width="15.28515625" style="7" bestFit="1" customWidth="1"/>
    <col min="8704" max="8951" width="11.42578125" style="7"/>
    <col min="8952" max="8952" width="15" style="7" customWidth="1"/>
    <col min="8953" max="8953" width="12.140625" style="7" customWidth="1"/>
    <col min="8954" max="8954" width="15" style="7" customWidth="1"/>
    <col min="8955" max="8955" width="17" style="7" customWidth="1"/>
    <col min="8956" max="8956" width="19.7109375" style="7" customWidth="1"/>
    <col min="8957" max="8957" width="13" style="7" customWidth="1"/>
    <col min="8958" max="8958" width="12.42578125" style="7" customWidth="1"/>
    <col min="8959" max="8959" width="15.28515625" style="7" bestFit="1" customWidth="1"/>
    <col min="8960" max="9207" width="11.42578125" style="7"/>
    <col min="9208" max="9208" width="15" style="7" customWidth="1"/>
    <col min="9209" max="9209" width="12.140625" style="7" customWidth="1"/>
    <col min="9210" max="9210" width="15" style="7" customWidth="1"/>
    <col min="9211" max="9211" width="17" style="7" customWidth="1"/>
    <col min="9212" max="9212" width="19.7109375" style="7" customWidth="1"/>
    <col min="9213" max="9213" width="13" style="7" customWidth="1"/>
    <col min="9214" max="9214" width="12.42578125" style="7" customWidth="1"/>
    <col min="9215" max="9215" width="15.28515625" style="7" bestFit="1" customWidth="1"/>
    <col min="9216" max="9463" width="11.42578125" style="7"/>
    <col min="9464" max="9464" width="15" style="7" customWidth="1"/>
    <col min="9465" max="9465" width="12.140625" style="7" customWidth="1"/>
    <col min="9466" max="9466" width="15" style="7" customWidth="1"/>
    <col min="9467" max="9467" width="17" style="7" customWidth="1"/>
    <col min="9468" max="9468" width="19.7109375" style="7" customWidth="1"/>
    <col min="9469" max="9469" width="13" style="7" customWidth="1"/>
    <col min="9470" max="9470" width="12.42578125" style="7" customWidth="1"/>
    <col min="9471" max="9471" width="15.28515625" style="7" bestFit="1" customWidth="1"/>
    <col min="9472" max="9719" width="11.42578125" style="7"/>
    <col min="9720" max="9720" width="15" style="7" customWidth="1"/>
    <col min="9721" max="9721" width="12.140625" style="7" customWidth="1"/>
    <col min="9722" max="9722" width="15" style="7" customWidth="1"/>
    <col min="9723" max="9723" width="17" style="7" customWidth="1"/>
    <col min="9724" max="9724" width="19.7109375" style="7" customWidth="1"/>
    <col min="9725" max="9725" width="13" style="7" customWidth="1"/>
    <col min="9726" max="9726" width="12.42578125" style="7" customWidth="1"/>
    <col min="9727" max="9727" width="15.28515625" style="7" bestFit="1" customWidth="1"/>
    <col min="9728" max="9975" width="11.42578125" style="7"/>
    <col min="9976" max="9976" width="15" style="7" customWidth="1"/>
    <col min="9977" max="9977" width="12.140625" style="7" customWidth="1"/>
    <col min="9978" max="9978" width="15" style="7" customWidth="1"/>
    <col min="9979" max="9979" width="17" style="7" customWidth="1"/>
    <col min="9980" max="9980" width="19.7109375" style="7" customWidth="1"/>
    <col min="9981" max="9981" width="13" style="7" customWidth="1"/>
    <col min="9982" max="9982" width="12.42578125" style="7" customWidth="1"/>
    <col min="9983" max="9983" width="15.28515625" style="7" bestFit="1" customWidth="1"/>
    <col min="9984" max="10231" width="11.42578125" style="7"/>
    <col min="10232" max="10232" width="15" style="7" customWidth="1"/>
    <col min="10233" max="10233" width="12.140625" style="7" customWidth="1"/>
    <col min="10234" max="10234" width="15" style="7" customWidth="1"/>
    <col min="10235" max="10235" width="17" style="7" customWidth="1"/>
    <col min="10236" max="10236" width="19.7109375" style="7" customWidth="1"/>
    <col min="10237" max="10237" width="13" style="7" customWidth="1"/>
    <col min="10238" max="10238" width="12.42578125" style="7" customWidth="1"/>
    <col min="10239" max="10239" width="15.28515625" style="7" bestFit="1" customWidth="1"/>
    <col min="10240" max="10487" width="11.42578125" style="7"/>
    <col min="10488" max="10488" width="15" style="7" customWidth="1"/>
    <col min="10489" max="10489" width="12.140625" style="7" customWidth="1"/>
    <col min="10490" max="10490" width="15" style="7" customWidth="1"/>
    <col min="10491" max="10491" width="17" style="7" customWidth="1"/>
    <col min="10492" max="10492" width="19.7109375" style="7" customWidth="1"/>
    <col min="10493" max="10493" width="13" style="7" customWidth="1"/>
    <col min="10494" max="10494" width="12.42578125" style="7" customWidth="1"/>
    <col min="10495" max="10495" width="15.28515625" style="7" bestFit="1" customWidth="1"/>
    <col min="10496" max="10743" width="11.42578125" style="7"/>
    <col min="10744" max="10744" width="15" style="7" customWidth="1"/>
    <col min="10745" max="10745" width="12.140625" style="7" customWidth="1"/>
    <col min="10746" max="10746" width="15" style="7" customWidth="1"/>
    <col min="10747" max="10747" width="17" style="7" customWidth="1"/>
    <col min="10748" max="10748" width="19.7109375" style="7" customWidth="1"/>
    <col min="10749" max="10749" width="13" style="7" customWidth="1"/>
    <col min="10750" max="10750" width="12.42578125" style="7" customWidth="1"/>
    <col min="10751" max="10751" width="15.28515625" style="7" bestFit="1" customWidth="1"/>
    <col min="10752" max="10999" width="11.42578125" style="7"/>
    <col min="11000" max="11000" width="15" style="7" customWidth="1"/>
    <col min="11001" max="11001" width="12.140625" style="7" customWidth="1"/>
    <col min="11002" max="11002" width="15" style="7" customWidth="1"/>
    <col min="11003" max="11003" width="17" style="7" customWidth="1"/>
    <col min="11004" max="11004" width="19.7109375" style="7" customWidth="1"/>
    <col min="11005" max="11005" width="13" style="7" customWidth="1"/>
    <col min="11006" max="11006" width="12.42578125" style="7" customWidth="1"/>
    <col min="11007" max="11007" width="15.28515625" style="7" bestFit="1" customWidth="1"/>
    <col min="11008" max="11255" width="11.42578125" style="7"/>
    <col min="11256" max="11256" width="15" style="7" customWidth="1"/>
    <col min="11257" max="11257" width="12.140625" style="7" customWidth="1"/>
    <col min="11258" max="11258" width="15" style="7" customWidth="1"/>
    <col min="11259" max="11259" width="17" style="7" customWidth="1"/>
    <col min="11260" max="11260" width="19.7109375" style="7" customWidth="1"/>
    <col min="11261" max="11261" width="13" style="7" customWidth="1"/>
    <col min="11262" max="11262" width="12.42578125" style="7" customWidth="1"/>
    <col min="11263" max="11263" width="15.28515625" style="7" bestFit="1" customWidth="1"/>
    <col min="11264" max="11511" width="11.42578125" style="7"/>
    <col min="11512" max="11512" width="15" style="7" customWidth="1"/>
    <col min="11513" max="11513" width="12.140625" style="7" customWidth="1"/>
    <col min="11514" max="11514" width="15" style="7" customWidth="1"/>
    <col min="11515" max="11515" width="17" style="7" customWidth="1"/>
    <col min="11516" max="11516" width="19.7109375" style="7" customWidth="1"/>
    <col min="11517" max="11517" width="13" style="7" customWidth="1"/>
    <col min="11518" max="11518" width="12.42578125" style="7" customWidth="1"/>
    <col min="11519" max="11519" width="15.28515625" style="7" bestFit="1" customWidth="1"/>
    <col min="11520" max="11767" width="11.42578125" style="7"/>
    <col min="11768" max="11768" width="15" style="7" customWidth="1"/>
    <col min="11769" max="11769" width="12.140625" style="7" customWidth="1"/>
    <col min="11770" max="11770" width="15" style="7" customWidth="1"/>
    <col min="11771" max="11771" width="17" style="7" customWidth="1"/>
    <col min="11772" max="11772" width="19.7109375" style="7" customWidth="1"/>
    <col min="11773" max="11773" width="13" style="7" customWidth="1"/>
    <col min="11774" max="11774" width="12.42578125" style="7" customWidth="1"/>
    <col min="11775" max="11775" width="15.28515625" style="7" bestFit="1" customWidth="1"/>
    <col min="11776" max="12023" width="11.42578125" style="7"/>
    <col min="12024" max="12024" width="15" style="7" customWidth="1"/>
    <col min="12025" max="12025" width="12.140625" style="7" customWidth="1"/>
    <col min="12026" max="12026" width="15" style="7" customWidth="1"/>
    <col min="12027" max="12027" width="17" style="7" customWidth="1"/>
    <col min="12028" max="12028" width="19.7109375" style="7" customWidth="1"/>
    <col min="12029" max="12029" width="13" style="7" customWidth="1"/>
    <col min="12030" max="12030" width="12.42578125" style="7" customWidth="1"/>
    <col min="12031" max="12031" width="15.28515625" style="7" bestFit="1" customWidth="1"/>
    <col min="12032" max="12279" width="11.42578125" style="7"/>
    <col min="12280" max="12280" width="15" style="7" customWidth="1"/>
    <col min="12281" max="12281" width="12.140625" style="7" customWidth="1"/>
    <col min="12282" max="12282" width="15" style="7" customWidth="1"/>
    <col min="12283" max="12283" width="17" style="7" customWidth="1"/>
    <col min="12284" max="12284" width="19.7109375" style="7" customWidth="1"/>
    <col min="12285" max="12285" width="13" style="7" customWidth="1"/>
    <col min="12286" max="12286" width="12.42578125" style="7" customWidth="1"/>
    <col min="12287" max="12287" width="15.28515625" style="7" bestFit="1" customWidth="1"/>
    <col min="12288" max="12535" width="11.42578125" style="7"/>
    <col min="12536" max="12536" width="15" style="7" customWidth="1"/>
    <col min="12537" max="12537" width="12.140625" style="7" customWidth="1"/>
    <col min="12538" max="12538" width="15" style="7" customWidth="1"/>
    <col min="12539" max="12539" width="17" style="7" customWidth="1"/>
    <col min="12540" max="12540" width="19.7109375" style="7" customWidth="1"/>
    <col min="12541" max="12541" width="13" style="7" customWidth="1"/>
    <col min="12542" max="12542" width="12.42578125" style="7" customWidth="1"/>
    <col min="12543" max="12543" width="15.28515625" style="7" bestFit="1" customWidth="1"/>
    <col min="12544" max="12791" width="11.42578125" style="7"/>
    <col min="12792" max="12792" width="15" style="7" customWidth="1"/>
    <col min="12793" max="12793" width="12.140625" style="7" customWidth="1"/>
    <col min="12794" max="12794" width="15" style="7" customWidth="1"/>
    <col min="12795" max="12795" width="17" style="7" customWidth="1"/>
    <col min="12796" max="12796" width="19.7109375" style="7" customWidth="1"/>
    <col min="12797" max="12797" width="13" style="7" customWidth="1"/>
    <col min="12798" max="12798" width="12.42578125" style="7" customWidth="1"/>
    <col min="12799" max="12799" width="15.28515625" style="7" bestFit="1" customWidth="1"/>
    <col min="12800" max="13047" width="11.42578125" style="7"/>
    <col min="13048" max="13048" width="15" style="7" customWidth="1"/>
    <col min="13049" max="13049" width="12.140625" style="7" customWidth="1"/>
    <col min="13050" max="13050" width="15" style="7" customWidth="1"/>
    <col min="13051" max="13051" width="17" style="7" customWidth="1"/>
    <col min="13052" max="13052" width="19.7109375" style="7" customWidth="1"/>
    <col min="13053" max="13053" width="13" style="7" customWidth="1"/>
    <col min="13054" max="13054" width="12.42578125" style="7" customWidth="1"/>
    <col min="13055" max="13055" width="15.28515625" style="7" bestFit="1" customWidth="1"/>
    <col min="13056" max="13303" width="11.42578125" style="7"/>
    <col min="13304" max="13304" width="15" style="7" customWidth="1"/>
    <col min="13305" max="13305" width="12.140625" style="7" customWidth="1"/>
    <col min="13306" max="13306" width="15" style="7" customWidth="1"/>
    <col min="13307" max="13307" width="17" style="7" customWidth="1"/>
    <col min="13308" max="13308" width="19.7109375" style="7" customWidth="1"/>
    <col min="13309" max="13309" width="13" style="7" customWidth="1"/>
    <col min="13310" max="13310" width="12.42578125" style="7" customWidth="1"/>
    <col min="13311" max="13311" width="15.28515625" style="7" bestFit="1" customWidth="1"/>
    <col min="13312" max="13559" width="11.42578125" style="7"/>
    <col min="13560" max="13560" width="15" style="7" customWidth="1"/>
    <col min="13561" max="13561" width="12.140625" style="7" customWidth="1"/>
    <col min="13562" max="13562" width="15" style="7" customWidth="1"/>
    <col min="13563" max="13563" width="17" style="7" customWidth="1"/>
    <col min="13564" max="13564" width="19.7109375" style="7" customWidth="1"/>
    <col min="13565" max="13565" width="13" style="7" customWidth="1"/>
    <col min="13566" max="13566" width="12.42578125" style="7" customWidth="1"/>
    <col min="13567" max="13567" width="15.28515625" style="7" bestFit="1" customWidth="1"/>
    <col min="13568" max="13815" width="11.42578125" style="7"/>
    <col min="13816" max="13816" width="15" style="7" customWidth="1"/>
    <col min="13817" max="13817" width="12.140625" style="7" customWidth="1"/>
    <col min="13818" max="13818" width="15" style="7" customWidth="1"/>
    <col min="13819" max="13819" width="17" style="7" customWidth="1"/>
    <col min="13820" max="13820" width="19.7109375" style="7" customWidth="1"/>
    <col min="13821" max="13821" width="13" style="7" customWidth="1"/>
    <col min="13822" max="13822" width="12.42578125" style="7" customWidth="1"/>
    <col min="13823" max="13823" width="15.28515625" style="7" bestFit="1" customWidth="1"/>
    <col min="13824" max="14071" width="11.42578125" style="7"/>
    <col min="14072" max="14072" width="15" style="7" customWidth="1"/>
    <col min="14073" max="14073" width="12.140625" style="7" customWidth="1"/>
    <col min="14074" max="14074" width="15" style="7" customWidth="1"/>
    <col min="14075" max="14075" width="17" style="7" customWidth="1"/>
    <col min="14076" max="14076" width="19.7109375" style="7" customWidth="1"/>
    <col min="14077" max="14077" width="13" style="7" customWidth="1"/>
    <col min="14078" max="14078" width="12.42578125" style="7" customWidth="1"/>
    <col min="14079" max="14079" width="15.28515625" style="7" bestFit="1" customWidth="1"/>
    <col min="14080" max="14327" width="11.42578125" style="7"/>
    <col min="14328" max="14328" width="15" style="7" customWidth="1"/>
    <col min="14329" max="14329" width="12.140625" style="7" customWidth="1"/>
    <col min="14330" max="14330" width="15" style="7" customWidth="1"/>
    <col min="14331" max="14331" width="17" style="7" customWidth="1"/>
    <col min="14332" max="14332" width="19.7109375" style="7" customWidth="1"/>
    <col min="14333" max="14333" width="13" style="7" customWidth="1"/>
    <col min="14334" max="14334" width="12.42578125" style="7" customWidth="1"/>
    <col min="14335" max="14335" width="15.28515625" style="7" bestFit="1" customWidth="1"/>
    <col min="14336" max="14583" width="11.42578125" style="7"/>
    <col min="14584" max="14584" width="15" style="7" customWidth="1"/>
    <col min="14585" max="14585" width="12.140625" style="7" customWidth="1"/>
    <col min="14586" max="14586" width="15" style="7" customWidth="1"/>
    <col min="14587" max="14587" width="17" style="7" customWidth="1"/>
    <col min="14588" max="14588" width="19.7109375" style="7" customWidth="1"/>
    <col min="14589" max="14589" width="13" style="7" customWidth="1"/>
    <col min="14590" max="14590" width="12.42578125" style="7" customWidth="1"/>
    <col min="14591" max="14591" width="15.28515625" style="7" bestFit="1" customWidth="1"/>
    <col min="14592" max="14839" width="11.42578125" style="7"/>
    <col min="14840" max="14840" width="15" style="7" customWidth="1"/>
    <col min="14841" max="14841" width="12.140625" style="7" customWidth="1"/>
    <col min="14842" max="14842" width="15" style="7" customWidth="1"/>
    <col min="14843" max="14843" width="17" style="7" customWidth="1"/>
    <col min="14844" max="14844" width="19.7109375" style="7" customWidth="1"/>
    <col min="14845" max="14845" width="13" style="7" customWidth="1"/>
    <col min="14846" max="14846" width="12.42578125" style="7" customWidth="1"/>
    <col min="14847" max="14847" width="15.28515625" style="7" bestFit="1" customWidth="1"/>
    <col min="14848" max="15095" width="11.42578125" style="7"/>
    <col min="15096" max="15096" width="15" style="7" customWidth="1"/>
    <col min="15097" max="15097" width="12.140625" style="7" customWidth="1"/>
    <col min="15098" max="15098" width="15" style="7" customWidth="1"/>
    <col min="15099" max="15099" width="17" style="7" customWidth="1"/>
    <col min="15100" max="15100" width="19.7109375" style="7" customWidth="1"/>
    <col min="15101" max="15101" width="13" style="7" customWidth="1"/>
    <col min="15102" max="15102" width="12.42578125" style="7" customWidth="1"/>
    <col min="15103" max="15103" width="15.28515625" style="7" bestFit="1" customWidth="1"/>
    <col min="15104" max="15351" width="11.42578125" style="7"/>
    <col min="15352" max="15352" width="15" style="7" customWidth="1"/>
    <col min="15353" max="15353" width="12.140625" style="7" customWidth="1"/>
    <col min="15354" max="15354" width="15" style="7" customWidth="1"/>
    <col min="15355" max="15355" width="17" style="7" customWidth="1"/>
    <col min="15356" max="15356" width="19.7109375" style="7" customWidth="1"/>
    <col min="15357" max="15357" width="13" style="7" customWidth="1"/>
    <col min="15358" max="15358" width="12.42578125" style="7" customWidth="1"/>
    <col min="15359" max="15359" width="15.28515625" style="7" bestFit="1" customWidth="1"/>
    <col min="15360" max="15607" width="11.42578125" style="7"/>
    <col min="15608" max="15608" width="15" style="7" customWidth="1"/>
    <col min="15609" max="15609" width="12.140625" style="7" customWidth="1"/>
    <col min="15610" max="15610" width="15" style="7" customWidth="1"/>
    <col min="15611" max="15611" width="17" style="7" customWidth="1"/>
    <col min="15612" max="15612" width="19.7109375" style="7" customWidth="1"/>
    <col min="15613" max="15613" width="13" style="7" customWidth="1"/>
    <col min="15614" max="15614" width="12.42578125" style="7" customWidth="1"/>
    <col min="15615" max="15615" width="15.28515625" style="7" bestFit="1" customWidth="1"/>
    <col min="15616" max="15863" width="11.42578125" style="7"/>
    <col min="15864" max="15864" width="15" style="7" customWidth="1"/>
    <col min="15865" max="15865" width="12.140625" style="7" customWidth="1"/>
    <col min="15866" max="15866" width="15" style="7" customWidth="1"/>
    <col min="15867" max="15867" width="17" style="7" customWidth="1"/>
    <col min="15868" max="15868" width="19.7109375" style="7" customWidth="1"/>
    <col min="15869" max="15869" width="13" style="7" customWidth="1"/>
    <col min="15870" max="15870" width="12.42578125" style="7" customWidth="1"/>
    <col min="15871" max="15871" width="15.28515625" style="7" bestFit="1" customWidth="1"/>
    <col min="15872" max="16119" width="11.42578125" style="7"/>
    <col min="16120" max="16120" width="15" style="7" customWidth="1"/>
    <col min="16121" max="16121" width="12.140625" style="7" customWidth="1"/>
    <col min="16122" max="16122" width="15" style="7" customWidth="1"/>
    <col min="16123" max="16123" width="17" style="7" customWidth="1"/>
    <col min="16124" max="16124" width="19.7109375" style="7" customWidth="1"/>
    <col min="16125" max="16125" width="13" style="7" customWidth="1"/>
    <col min="16126" max="16126" width="12.42578125" style="7" customWidth="1"/>
    <col min="16127" max="16127" width="15.28515625" style="7" bestFit="1" customWidth="1"/>
    <col min="16128" max="16384" width="11.42578125" style="7"/>
  </cols>
  <sheetData>
    <row r="1" spans="2:19" s="1" customFormat="1" x14ac:dyDescent="0.2">
      <c r="F1" s="10"/>
      <c r="G1" s="3"/>
      <c r="H1" s="3"/>
      <c r="I1" s="3"/>
      <c r="J1" s="3"/>
      <c r="K1" s="3"/>
      <c r="L1" s="3"/>
      <c r="M1" s="3"/>
    </row>
    <row r="2" spans="2:19" s="1" customFormat="1" x14ac:dyDescent="0.2">
      <c r="B2" s="33"/>
      <c r="C2" s="34"/>
      <c r="D2" s="34"/>
      <c r="E2" s="34"/>
      <c r="F2" s="35"/>
      <c r="G2" s="36"/>
      <c r="H2" s="36"/>
      <c r="I2" s="36"/>
      <c r="J2" s="36"/>
      <c r="K2" s="36"/>
      <c r="L2" s="36"/>
      <c r="M2" s="36"/>
      <c r="N2" s="34"/>
      <c r="O2" s="37"/>
    </row>
    <row r="3" spans="2:19" s="1" customFormat="1" x14ac:dyDescent="0.2">
      <c r="B3" s="26"/>
      <c r="F3" s="10"/>
      <c r="G3" s="3"/>
      <c r="H3" s="3"/>
      <c r="I3" s="3"/>
      <c r="J3" s="3"/>
      <c r="K3" s="3"/>
      <c r="L3" s="3"/>
      <c r="M3" s="3"/>
      <c r="O3" s="27"/>
    </row>
    <row r="4" spans="2:19" s="1" customFormat="1" x14ac:dyDescent="0.2">
      <c r="B4" s="26"/>
      <c r="F4" s="10"/>
      <c r="G4" s="3"/>
      <c r="H4" s="3"/>
      <c r="I4" s="3"/>
      <c r="J4" s="3"/>
      <c r="K4" s="3"/>
      <c r="L4" s="3"/>
      <c r="M4" s="3"/>
      <c r="O4" s="27"/>
      <c r="Q4" s="1" t="s">
        <v>20</v>
      </c>
      <c r="R4" s="70"/>
      <c r="S4" s="1" t="s">
        <v>30</v>
      </c>
    </row>
    <row r="5" spans="2:19" s="1" customFormat="1" x14ac:dyDescent="0.2">
      <c r="B5" s="26"/>
      <c r="F5" s="10"/>
      <c r="G5" s="3"/>
      <c r="H5" s="3"/>
      <c r="I5" s="3"/>
      <c r="J5" s="3"/>
      <c r="K5" s="3"/>
      <c r="L5" s="3"/>
      <c r="M5" s="3"/>
      <c r="O5" s="27"/>
      <c r="Q5" s="1" t="s">
        <v>21</v>
      </c>
    </row>
    <row r="6" spans="2:19" s="1" customFormat="1" ht="16.5" customHeight="1" x14ac:dyDescent="0.25">
      <c r="B6" s="107" t="s">
        <v>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  <c r="Q6" s="1" t="s">
        <v>22</v>
      </c>
    </row>
    <row r="7" spans="2:19" s="1" customFormat="1" ht="15.75" x14ac:dyDescent="0.25">
      <c r="B7" s="110" t="s">
        <v>39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/>
      <c r="Q7" s="1" t="s">
        <v>23</v>
      </c>
    </row>
    <row r="8" spans="2:19" s="1" customFormat="1" ht="15.75" x14ac:dyDescent="0.25">
      <c r="B8" s="107" t="s">
        <v>13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  <c r="Q8" s="1" t="s">
        <v>24</v>
      </c>
    </row>
    <row r="9" spans="2:19" s="1" customFormat="1" ht="15" x14ac:dyDescent="0.25">
      <c r="B9" s="113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5"/>
      <c r="Q9" s="1" t="s">
        <v>25</v>
      </c>
    </row>
    <row r="10" spans="2:19" s="1" customFormat="1" ht="15" x14ac:dyDescent="0.25">
      <c r="B10" s="26"/>
      <c r="E10" s="29" t="s">
        <v>15</v>
      </c>
      <c r="F10" s="72" t="e">
        <f>#REF!</f>
        <v>#REF!</v>
      </c>
      <c r="J10" s="29" t="s">
        <v>4</v>
      </c>
      <c r="K10" s="32" t="e">
        <f>#REF!</f>
        <v>#REF!</v>
      </c>
      <c r="L10" s="3"/>
      <c r="M10" s="3"/>
      <c r="O10" s="27"/>
      <c r="Q10" s="1" t="s">
        <v>20</v>
      </c>
    </row>
    <row r="11" spans="2:19" s="1" customFormat="1" ht="15" x14ac:dyDescent="0.25">
      <c r="B11" s="26"/>
      <c r="E11" s="29" t="s">
        <v>5</v>
      </c>
      <c r="F11" s="100" t="e">
        <f>#REF!</f>
        <v>#REF!</v>
      </c>
      <c r="G11" s="100"/>
      <c r="H11" s="100"/>
      <c r="J11" s="29" t="s">
        <v>1</v>
      </c>
      <c r="K11" s="30" t="e">
        <f>+#REF!</f>
        <v>#REF!</v>
      </c>
      <c r="L11" s="3"/>
      <c r="M11" s="3"/>
      <c r="O11" s="27"/>
      <c r="Q11" s="1" t="s">
        <v>26</v>
      </c>
    </row>
    <row r="12" spans="2:19" s="1" customFormat="1" ht="15" x14ac:dyDescent="0.25">
      <c r="B12" s="26"/>
      <c r="E12" s="29" t="s">
        <v>0</v>
      </c>
      <c r="F12" s="73" t="e">
        <f>#REF!</f>
        <v>#REF!</v>
      </c>
      <c r="G12" s="69"/>
      <c r="H12" s="69"/>
      <c r="I12" s="31"/>
      <c r="J12" s="29" t="s">
        <v>2</v>
      </c>
      <c r="K12" s="30" t="e">
        <f>+#REF!</f>
        <v>#REF!</v>
      </c>
      <c r="L12" s="3"/>
      <c r="M12" s="3"/>
      <c r="O12" s="27"/>
      <c r="Q12" s="1" t="s">
        <v>27</v>
      </c>
    </row>
    <row r="13" spans="2:19" s="1" customFormat="1" ht="15.75" x14ac:dyDescent="0.25">
      <c r="B13" s="26"/>
      <c r="C13" s="2"/>
      <c r="D13" s="2"/>
      <c r="E13" s="2"/>
      <c r="F13" s="13"/>
      <c r="G13" s="4"/>
      <c r="H13" s="4"/>
      <c r="I13" s="5"/>
      <c r="J13" s="5"/>
      <c r="K13" s="4"/>
      <c r="L13" s="3"/>
      <c r="M13" s="3"/>
      <c r="O13" s="27"/>
      <c r="Q13" s="1" t="s">
        <v>28</v>
      </c>
    </row>
    <row r="14" spans="2:19" s="11" customFormat="1" ht="25.5" x14ac:dyDescent="0.2">
      <c r="B14" s="38"/>
      <c r="C14" s="101" t="s">
        <v>14</v>
      </c>
      <c r="D14" s="101" t="s">
        <v>11</v>
      </c>
      <c r="E14" s="101" t="s">
        <v>10</v>
      </c>
      <c r="F14" s="101" t="s">
        <v>9</v>
      </c>
      <c r="G14" s="101" t="s">
        <v>38</v>
      </c>
      <c r="H14" s="76" t="s">
        <v>34</v>
      </c>
      <c r="I14" s="117" t="s">
        <v>31</v>
      </c>
      <c r="J14" s="118"/>
      <c r="K14" s="101" t="s">
        <v>32</v>
      </c>
      <c r="L14" s="76" t="s">
        <v>33</v>
      </c>
      <c r="M14" s="101" t="s">
        <v>37</v>
      </c>
      <c r="N14" s="101" t="s">
        <v>8</v>
      </c>
      <c r="O14" s="39"/>
      <c r="Q14" s="1" t="s">
        <v>29</v>
      </c>
    </row>
    <row r="15" spans="2:19" s="11" customFormat="1" ht="25.5" x14ac:dyDescent="0.2">
      <c r="B15" s="38"/>
      <c r="C15" s="102"/>
      <c r="D15" s="102"/>
      <c r="E15" s="102"/>
      <c r="F15" s="102"/>
      <c r="G15" s="102"/>
      <c r="H15" s="75" t="s">
        <v>21</v>
      </c>
      <c r="I15" s="77" t="s">
        <v>35</v>
      </c>
      <c r="J15" s="77" t="s">
        <v>36</v>
      </c>
      <c r="K15" s="102"/>
      <c r="L15" s="74" t="s">
        <v>26</v>
      </c>
      <c r="M15" s="102"/>
      <c r="N15" s="102"/>
      <c r="O15" s="39"/>
    </row>
    <row r="16" spans="2:19" s="1" customFormat="1" x14ac:dyDescent="0.2">
      <c r="B16" s="26"/>
      <c r="C16" s="40"/>
      <c r="D16" s="41"/>
      <c r="E16" s="41"/>
      <c r="F16" s="42"/>
      <c r="G16" s="43"/>
      <c r="H16" s="43"/>
      <c r="I16" s="44"/>
      <c r="J16" s="44"/>
      <c r="K16" s="44"/>
      <c r="L16" s="71">
        <f>G16+I16+J16-K16</f>
        <v>0</v>
      </c>
      <c r="M16" s="44"/>
      <c r="N16" s="45"/>
      <c r="O16" s="27"/>
    </row>
    <row r="17" spans="2:15" s="1" customFormat="1" x14ac:dyDescent="0.2">
      <c r="B17" s="26"/>
      <c r="C17" s="40"/>
      <c r="D17" s="41"/>
      <c r="E17" s="41"/>
      <c r="F17" s="42"/>
      <c r="G17" s="43"/>
      <c r="H17" s="43"/>
      <c r="I17" s="44"/>
      <c r="J17" s="44"/>
      <c r="K17" s="44"/>
      <c r="L17" s="71">
        <f t="shared" ref="L17:L80" si="0">G17+I17+J17-K17</f>
        <v>0</v>
      </c>
      <c r="M17" s="44"/>
      <c r="N17" s="45"/>
      <c r="O17" s="27"/>
    </row>
    <row r="18" spans="2:15" s="1" customFormat="1" x14ac:dyDescent="0.2">
      <c r="B18" s="26"/>
      <c r="C18" s="40"/>
      <c r="D18" s="41"/>
      <c r="E18" s="41"/>
      <c r="F18" s="42"/>
      <c r="G18" s="43"/>
      <c r="H18" s="43"/>
      <c r="I18" s="44"/>
      <c r="J18" s="44"/>
      <c r="K18" s="44"/>
      <c r="L18" s="71">
        <f t="shared" si="0"/>
        <v>0</v>
      </c>
      <c r="M18" s="44"/>
      <c r="N18" s="45"/>
      <c r="O18" s="27"/>
    </row>
    <row r="19" spans="2:15" s="1" customFormat="1" x14ac:dyDescent="0.2">
      <c r="B19" s="26"/>
      <c r="C19" s="40"/>
      <c r="D19" s="41"/>
      <c r="E19" s="41"/>
      <c r="F19" s="42"/>
      <c r="G19" s="43"/>
      <c r="H19" s="43"/>
      <c r="I19" s="44"/>
      <c r="J19" s="44"/>
      <c r="K19" s="44"/>
      <c r="L19" s="71">
        <f t="shared" si="0"/>
        <v>0</v>
      </c>
      <c r="M19" s="44"/>
      <c r="N19" s="45"/>
      <c r="O19" s="27"/>
    </row>
    <row r="20" spans="2:15" s="1" customFormat="1" x14ac:dyDescent="0.2">
      <c r="B20" s="26"/>
      <c r="C20" s="40"/>
      <c r="D20" s="41"/>
      <c r="E20" s="41"/>
      <c r="F20" s="42"/>
      <c r="G20" s="43"/>
      <c r="H20" s="43"/>
      <c r="I20" s="44"/>
      <c r="J20" s="44"/>
      <c r="K20" s="44"/>
      <c r="L20" s="71">
        <f t="shared" si="0"/>
        <v>0</v>
      </c>
      <c r="M20" s="44"/>
      <c r="N20" s="45"/>
      <c r="O20" s="27"/>
    </row>
    <row r="21" spans="2:15" s="1" customFormat="1" x14ac:dyDescent="0.2">
      <c r="B21" s="26"/>
      <c r="C21" s="40"/>
      <c r="D21" s="41"/>
      <c r="E21" s="41"/>
      <c r="F21" s="42"/>
      <c r="G21" s="43"/>
      <c r="H21" s="43"/>
      <c r="I21" s="44"/>
      <c r="J21" s="44"/>
      <c r="K21" s="44"/>
      <c r="L21" s="71">
        <f t="shared" si="0"/>
        <v>0</v>
      </c>
      <c r="M21" s="44"/>
      <c r="N21" s="45"/>
      <c r="O21" s="27"/>
    </row>
    <row r="22" spans="2:15" s="1" customFormat="1" x14ac:dyDescent="0.2">
      <c r="B22" s="26"/>
      <c r="C22" s="40"/>
      <c r="D22" s="41"/>
      <c r="E22" s="41"/>
      <c r="F22" s="42"/>
      <c r="G22" s="43"/>
      <c r="H22" s="43"/>
      <c r="I22" s="44"/>
      <c r="J22" s="44"/>
      <c r="K22" s="44"/>
      <c r="L22" s="71">
        <f t="shared" si="0"/>
        <v>0</v>
      </c>
      <c r="M22" s="44"/>
      <c r="N22" s="45"/>
      <c r="O22" s="27"/>
    </row>
    <row r="23" spans="2:15" s="1" customFormat="1" x14ac:dyDescent="0.2">
      <c r="B23" s="26"/>
      <c r="C23" s="40"/>
      <c r="D23" s="41"/>
      <c r="E23" s="41"/>
      <c r="F23" s="42"/>
      <c r="G23" s="43"/>
      <c r="H23" s="43"/>
      <c r="I23" s="44"/>
      <c r="J23" s="44"/>
      <c r="K23" s="44"/>
      <c r="L23" s="71">
        <f t="shared" si="0"/>
        <v>0</v>
      </c>
      <c r="M23" s="44"/>
      <c r="N23" s="45"/>
      <c r="O23" s="27"/>
    </row>
    <row r="24" spans="2:15" s="1" customFormat="1" x14ac:dyDescent="0.2">
      <c r="B24" s="26"/>
      <c r="C24" s="40"/>
      <c r="D24" s="41"/>
      <c r="E24" s="41"/>
      <c r="F24" s="42"/>
      <c r="G24" s="43"/>
      <c r="H24" s="43"/>
      <c r="I24" s="44"/>
      <c r="J24" s="44"/>
      <c r="K24" s="44"/>
      <c r="L24" s="71">
        <f t="shared" si="0"/>
        <v>0</v>
      </c>
      <c r="M24" s="44"/>
      <c r="N24" s="45"/>
      <c r="O24" s="27"/>
    </row>
    <row r="25" spans="2:15" s="1" customFormat="1" x14ac:dyDescent="0.2">
      <c r="B25" s="26"/>
      <c r="C25" s="40"/>
      <c r="D25" s="41"/>
      <c r="E25" s="41"/>
      <c r="F25" s="42"/>
      <c r="G25" s="43"/>
      <c r="H25" s="43"/>
      <c r="I25" s="44"/>
      <c r="J25" s="44"/>
      <c r="K25" s="44"/>
      <c r="L25" s="71">
        <f t="shared" si="0"/>
        <v>0</v>
      </c>
      <c r="M25" s="44"/>
      <c r="N25" s="45"/>
      <c r="O25" s="27"/>
    </row>
    <row r="26" spans="2:15" s="1" customFormat="1" x14ac:dyDescent="0.2">
      <c r="B26" s="26"/>
      <c r="C26" s="40"/>
      <c r="D26" s="41"/>
      <c r="E26" s="41"/>
      <c r="F26" s="42"/>
      <c r="G26" s="43"/>
      <c r="H26" s="43"/>
      <c r="I26" s="44"/>
      <c r="J26" s="44"/>
      <c r="K26" s="44"/>
      <c r="L26" s="71">
        <f t="shared" si="0"/>
        <v>0</v>
      </c>
      <c r="M26" s="44"/>
      <c r="N26" s="45"/>
      <c r="O26" s="27"/>
    </row>
    <row r="27" spans="2:15" s="1" customFormat="1" x14ac:dyDescent="0.2">
      <c r="B27" s="26"/>
      <c r="C27" s="40"/>
      <c r="D27" s="41"/>
      <c r="E27" s="41"/>
      <c r="F27" s="42"/>
      <c r="G27" s="43"/>
      <c r="H27" s="43"/>
      <c r="I27" s="44"/>
      <c r="J27" s="44"/>
      <c r="K27" s="44"/>
      <c r="L27" s="71">
        <f t="shared" si="0"/>
        <v>0</v>
      </c>
      <c r="M27" s="44"/>
      <c r="N27" s="45"/>
      <c r="O27" s="27"/>
    </row>
    <row r="28" spans="2:15" s="1" customFormat="1" x14ac:dyDescent="0.2">
      <c r="B28" s="26"/>
      <c r="C28" s="40"/>
      <c r="D28" s="41"/>
      <c r="E28" s="41"/>
      <c r="F28" s="42"/>
      <c r="G28" s="43"/>
      <c r="H28" s="43"/>
      <c r="I28" s="44"/>
      <c r="J28" s="44"/>
      <c r="K28" s="44"/>
      <c r="L28" s="71">
        <f t="shared" si="0"/>
        <v>0</v>
      </c>
      <c r="M28" s="44"/>
      <c r="N28" s="45"/>
      <c r="O28" s="27"/>
    </row>
    <row r="29" spans="2:15" s="1" customFormat="1" x14ac:dyDescent="0.2">
      <c r="B29" s="26"/>
      <c r="C29" s="40"/>
      <c r="D29" s="41"/>
      <c r="E29" s="41"/>
      <c r="F29" s="42"/>
      <c r="G29" s="43"/>
      <c r="H29" s="43"/>
      <c r="I29" s="44"/>
      <c r="J29" s="44"/>
      <c r="K29" s="44"/>
      <c r="L29" s="71">
        <f t="shared" si="0"/>
        <v>0</v>
      </c>
      <c r="M29" s="44"/>
      <c r="N29" s="45"/>
      <c r="O29" s="27"/>
    </row>
    <row r="30" spans="2:15" s="1" customFormat="1" x14ac:dyDescent="0.2">
      <c r="B30" s="26"/>
      <c r="C30" s="40"/>
      <c r="D30" s="41"/>
      <c r="E30" s="41"/>
      <c r="F30" s="42"/>
      <c r="G30" s="43"/>
      <c r="H30" s="43"/>
      <c r="I30" s="44"/>
      <c r="J30" s="44"/>
      <c r="K30" s="44"/>
      <c r="L30" s="71">
        <f t="shared" si="0"/>
        <v>0</v>
      </c>
      <c r="M30" s="44"/>
      <c r="N30" s="45"/>
      <c r="O30" s="27"/>
    </row>
    <row r="31" spans="2:15" s="1" customFormat="1" x14ac:dyDescent="0.2">
      <c r="B31" s="26"/>
      <c r="C31" s="40"/>
      <c r="D31" s="41"/>
      <c r="E31" s="41"/>
      <c r="F31" s="42"/>
      <c r="G31" s="43"/>
      <c r="H31" s="43"/>
      <c r="I31" s="44"/>
      <c r="J31" s="44"/>
      <c r="K31" s="44"/>
      <c r="L31" s="71">
        <f t="shared" si="0"/>
        <v>0</v>
      </c>
      <c r="M31" s="44"/>
      <c r="N31" s="45"/>
      <c r="O31" s="27"/>
    </row>
    <row r="32" spans="2:15" s="1" customFormat="1" x14ac:dyDescent="0.2">
      <c r="B32" s="26"/>
      <c r="C32" s="40"/>
      <c r="D32" s="41"/>
      <c r="E32" s="41"/>
      <c r="F32" s="42"/>
      <c r="G32" s="43"/>
      <c r="H32" s="43"/>
      <c r="I32" s="44"/>
      <c r="J32" s="44"/>
      <c r="K32" s="44"/>
      <c r="L32" s="71">
        <f t="shared" si="0"/>
        <v>0</v>
      </c>
      <c r="M32" s="44"/>
      <c r="N32" s="45"/>
      <c r="O32" s="27"/>
    </row>
    <row r="33" spans="2:15" s="1" customFormat="1" x14ac:dyDescent="0.2">
      <c r="B33" s="26"/>
      <c r="C33" s="40"/>
      <c r="D33" s="41"/>
      <c r="E33" s="41"/>
      <c r="F33" s="42"/>
      <c r="G33" s="43"/>
      <c r="H33" s="43"/>
      <c r="I33" s="44"/>
      <c r="J33" s="44"/>
      <c r="K33" s="44"/>
      <c r="L33" s="71">
        <f t="shared" si="0"/>
        <v>0</v>
      </c>
      <c r="M33" s="44"/>
      <c r="N33" s="45"/>
      <c r="O33" s="27"/>
    </row>
    <row r="34" spans="2:15" s="1" customFormat="1" x14ac:dyDescent="0.2">
      <c r="B34" s="26"/>
      <c r="C34" s="40"/>
      <c r="D34" s="41"/>
      <c r="E34" s="41"/>
      <c r="F34" s="42"/>
      <c r="G34" s="43"/>
      <c r="H34" s="43"/>
      <c r="I34" s="44"/>
      <c r="J34" s="44"/>
      <c r="K34" s="44"/>
      <c r="L34" s="71">
        <f t="shared" si="0"/>
        <v>0</v>
      </c>
      <c r="M34" s="44"/>
      <c r="N34" s="45"/>
      <c r="O34" s="27"/>
    </row>
    <row r="35" spans="2:15" s="1" customFormat="1" x14ac:dyDescent="0.2">
      <c r="B35" s="26"/>
      <c r="C35" s="40"/>
      <c r="D35" s="41"/>
      <c r="E35" s="41"/>
      <c r="F35" s="42"/>
      <c r="G35" s="43"/>
      <c r="H35" s="43"/>
      <c r="I35" s="44"/>
      <c r="J35" s="44"/>
      <c r="K35" s="44"/>
      <c r="L35" s="71">
        <f t="shared" si="0"/>
        <v>0</v>
      </c>
      <c r="M35" s="44"/>
      <c r="N35" s="45"/>
      <c r="O35" s="27"/>
    </row>
    <row r="36" spans="2:15" s="1" customFormat="1" x14ac:dyDescent="0.2">
      <c r="B36" s="26"/>
      <c r="C36" s="40"/>
      <c r="D36" s="41"/>
      <c r="E36" s="41"/>
      <c r="F36" s="42"/>
      <c r="G36" s="43"/>
      <c r="H36" s="43"/>
      <c r="I36" s="44"/>
      <c r="J36" s="44"/>
      <c r="K36" s="44"/>
      <c r="L36" s="71">
        <f t="shared" si="0"/>
        <v>0</v>
      </c>
      <c r="M36" s="44"/>
      <c r="N36" s="45"/>
      <c r="O36" s="27"/>
    </row>
    <row r="37" spans="2:15" s="1" customFormat="1" x14ac:dyDescent="0.2">
      <c r="B37" s="26"/>
      <c r="C37" s="40"/>
      <c r="D37" s="41"/>
      <c r="E37" s="41"/>
      <c r="F37" s="42"/>
      <c r="G37" s="43"/>
      <c r="H37" s="43"/>
      <c r="I37" s="44"/>
      <c r="J37" s="44"/>
      <c r="K37" s="44"/>
      <c r="L37" s="71">
        <f t="shared" si="0"/>
        <v>0</v>
      </c>
      <c r="M37" s="44"/>
      <c r="N37" s="45"/>
      <c r="O37" s="27"/>
    </row>
    <row r="38" spans="2:15" s="1" customFormat="1" x14ac:dyDescent="0.2">
      <c r="B38" s="26"/>
      <c r="C38" s="40"/>
      <c r="D38" s="41"/>
      <c r="E38" s="41"/>
      <c r="F38" s="42"/>
      <c r="G38" s="43"/>
      <c r="H38" s="43"/>
      <c r="I38" s="44"/>
      <c r="J38" s="44"/>
      <c r="K38" s="44"/>
      <c r="L38" s="71">
        <f t="shared" si="0"/>
        <v>0</v>
      </c>
      <c r="M38" s="44"/>
      <c r="N38" s="45"/>
      <c r="O38" s="27"/>
    </row>
    <row r="39" spans="2:15" s="1" customFormat="1" x14ac:dyDescent="0.2">
      <c r="B39" s="26"/>
      <c r="C39" s="40"/>
      <c r="D39" s="41"/>
      <c r="E39" s="41"/>
      <c r="F39" s="42"/>
      <c r="G39" s="43"/>
      <c r="H39" s="43"/>
      <c r="I39" s="44"/>
      <c r="J39" s="44"/>
      <c r="K39" s="44"/>
      <c r="L39" s="71">
        <f t="shared" si="0"/>
        <v>0</v>
      </c>
      <c r="M39" s="44"/>
      <c r="N39" s="45"/>
      <c r="O39" s="27"/>
    </row>
    <row r="40" spans="2:15" s="1" customFormat="1" x14ac:dyDescent="0.2">
      <c r="B40" s="26"/>
      <c r="C40" s="40"/>
      <c r="D40" s="41"/>
      <c r="E40" s="41"/>
      <c r="F40" s="42"/>
      <c r="G40" s="43"/>
      <c r="H40" s="43"/>
      <c r="I40" s="44"/>
      <c r="J40" s="44"/>
      <c r="K40" s="44"/>
      <c r="L40" s="71">
        <f t="shared" si="0"/>
        <v>0</v>
      </c>
      <c r="M40" s="44"/>
      <c r="N40" s="45"/>
      <c r="O40" s="27"/>
    </row>
    <row r="41" spans="2:15" s="1" customFormat="1" x14ac:dyDescent="0.2">
      <c r="B41" s="26"/>
      <c r="C41" s="40"/>
      <c r="D41" s="41"/>
      <c r="E41" s="41"/>
      <c r="F41" s="42"/>
      <c r="G41" s="43"/>
      <c r="H41" s="43"/>
      <c r="I41" s="44"/>
      <c r="J41" s="44"/>
      <c r="K41" s="44"/>
      <c r="L41" s="71">
        <f t="shared" si="0"/>
        <v>0</v>
      </c>
      <c r="M41" s="44"/>
      <c r="N41" s="45"/>
      <c r="O41" s="27"/>
    </row>
    <row r="42" spans="2:15" s="1" customFormat="1" x14ac:dyDescent="0.2">
      <c r="B42" s="26"/>
      <c r="C42" s="40"/>
      <c r="D42" s="41"/>
      <c r="E42" s="41"/>
      <c r="F42" s="42"/>
      <c r="G42" s="43"/>
      <c r="H42" s="43"/>
      <c r="I42" s="44"/>
      <c r="J42" s="44"/>
      <c r="K42" s="44"/>
      <c r="L42" s="71">
        <f t="shared" si="0"/>
        <v>0</v>
      </c>
      <c r="M42" s="44"/>
      <c r="N42" s="45"/>
      <c r="O42" s="27"/>
    </row>
    <row r="43" spans="2:15" s="1" customFormat="1" x14ac:dyDescent="0.2">
      <c r="B43" s="26"/>
      <c r="C43" s="40"/>
      <c r="D43" s="41"/>
      <c r="E43" s="41"/>
      <c r="F43" s="42"/>
      <c r="G43" s="43"/>
      <c r="H43" s="43"/>
      <c r="I43" s="44"/>
      <c r="J43" s="44"/>
      <c r="K43" s="44"/>
      <c r="L43" s="71">
        <f t="shared" si="0"/>
        <v>0</v>
      </c>
      <c r="M43" s="44"/>
      <c r="N43" s="45"/>
      <c r="O43" s="27"/>
    </row>
    <row r="44" spans="2:15" s="1" customFormat="1" x14ac:dyDescent="0.2">
      <c r="B44" s="26"/>
      <c r="C44" s="40"/>
      <c r="D44" s="41"/>
      <c r="E44" s="41"/>
      <c r="F44" s="42"/>
      <c r="G44" s="43"/>
      <c r="H44" s="43"/>
      <c r="I44" s="44"/>
      <c r="J44" s="44"/>
      <c r="K44" s="44"/>
      <c r="L44" s="71">
        <f t="shared" si="0"/>
        <v>0</v>
      </c>
      <c r="M44" s="44"/>
      <c r="N44" s="45"/>
      <c r="O44" s="27"/>
    </row>
    <row r="45" spans="2:15" s="1" customFormat="1" x14ac:dyDescent="0.2">
      <c r="B45" s="26"/>
      <c r="C45" s="40"/>
      <c r="D45" s="41"/>
      <c r="E45" s="41"/>
      <c r="F45" s="42"/>
      <c r="G45" s="43"/>
      <c r="H45" s="43"/>
      <c r="I45" s="44"/>
      <c r="J45" s="44"/>
      <c r="K45" s="44"/>
      <c r="L45" s="71">
        <f t="shared" si="0"/>
        <v>0</v>
      </c>
      <c r="M45" s="44"/>
      <c r="N45" s="45"/>
      <c r="O45" s="27"/>
    </row>
    <row r="46" spans="2:15" s="1" customFormat="1" x14ac:dyDescent="0.2">
      <c r="B46" s="26"/>
      <c r="C46" s="40"/>
      <c r="D46" s="41"/>
      <c r="E46" s="41"/>
      <c r="F46" s="42"/>
      <c r="G46" s="43"/>
      <c r="H46" s="43"/>
      <c r="I46" s="44"/>
      <c r="J46" s="44"/>
      <c r="K46" s="44"/>
      <c r="L46" s="71">
        <f t="shared" si="0"/>
        <v>0</v>
      </c>
      <c r="M46" s="44"/>
      <c r="N46" s="45"/>
      <c r="O46" s="27"/>
    </row>
    <row r="47" spans="2:15" s="1" customFormat="1" x14ac:dyDescent="0.2">
      <c r="B47" s="26"/>
      <c r="C47" s="40"/>
      <c r="D47" s="41"/>
      <c r="E47" s="41"/>
      <c r="F47" s="42"/>
      <c r="G47" s="43"/>
      <c r="H47" s="43"/>
      <c r="I47" s="44"/>
      <c r="J47" s="44"/>
      <c r="K47" s="44"/>
      <c r="L47" s="71">
        <f t="shared" si="0"/>
        <v>0</v>
      </c>
      <c r="M47" s="44"/>
      <c r="N47" s="45"/>
      <c r="O47" s="27"/>
    </row>
    <row r="48" spans="2:15" s="1" customFormat="1" x14ac:dyDescent="0.2">
      <c r="B48" s="26"/>
      <c r="C48" s="40"/>
      <c r="D48" s="41"/>
      <c r="E48" s="41"/>
      <c r="F48" s="42"/>
      <c r="G48" s="43"/>
      <c r="H48" s="43"/>
      <c r="I48" s="44"/>
      <c r="J48" s="44"/>
      <c r="K48" s="44"/>
      <c r="L48" s="71">
        <f t="shared" si="0"/>
        <v>0</v>
      </c>
      <c r="M48" s="44"/>
      <c r="N48" s="45"/>
      <c r="O48" s="27"/>
    </row>
    <row r="49" spans="2:15" s="1" customFormat="1" x14ac:dyDescent="0.2">
      <c r="B49" s="26"/>
      <c r="C49" s="40"/>
      <c r="D49" s="41"/>
      <c r="E49" s="41"/>
      <c r="F49" s="42"/>
      <c r="G49" s="43"/>
      <c r="H49" s="43"/>
      <c r="I49" s="44"/>
      <c r="J49" s="44"/>
      <c r="K49" s="44"/>
      <c r="L49" s="71">
        <f t="shared" si="0"/>
        <v>0</v>
      </c>
      <c r="M49" s="44"/>
      <c r="N49" s="45"/>
      <c r="O49" s="27"/>
    </row>
    <row r="50" spans="2:15" s="1" customFormat="1" x14ac:dyDescent="0.2">
      <c r="B50" s="26"/>
      <c r="C50" s="40"/>
      <c r="D50" s="41"/>
      <c r="E50" s="41"/>
      <c r="F50" s="42"/>
      <c r="G50" s="43"/>
      <c r="H50" s="43"/>
      <c r="I50" s="44"/>
      <c r="J50" s="44"/>
      <c r="K50" s="44"/>
      <c r="L50" s="71">
        <f t="shared" si="0"/>
        <v>0</v>
      </c>
      <c r="M50" s="44"/>
      <c r="N50" s="45"/>
      <c r="O50" s="27"/>
    </row>
    <row r="51" spans="2:15" s="1" customFormat="1" x14ac:dyDescent="0.2">
      <c r="B51" s="26"/>
      <c r="C51" s="40"/>
      <c r="D51" s="41"/>
      <c r="E51" s="41"/>
      <c r="F51" s="42"/>
      <c r="G51" s="43"/>
      <c r="H51" s="43"/>
      <c r="I51" s="44"/>
      <c r="J51" s="44"/>
      <c r="K51" s="44"/>
      <c r="L51" s="71">
        <f t="shared" si="0"/>
        <v>0</v>
      </c>
      <c r="M51" s="44"/>
      <c r="N51" s="45"/>
      <c r="O51" s="27"/>
    </row>
    <row r="52" spans="2:15" s="1" customFormat="1" x14ac:dyDescent="0.2">
      <c r="B52" s="26"/>
      <c r="C52" s="40"/>
      <c r="D52" s="41"/>
      <c r="E52" s="41"/>
      <c r="F52" s="42"/>
      <c r="G52" s="43"/>
      <c r="H52" s="43"/>
      <c r="I52" s="44"/>
      <c r="J52" s="44"/>
      <c r="K52" s="44"/>
      <c r="L52" s="71">
        <f t="shared" si="0"/>
        <v>0</v>
      </c>
      <c r="M52" s="44"/>
      <c r="N52" s="45"/>
      <c r="O52" s="27"/>
    </row>
    <row r="53" spans="2:15" s="1" customFormat="1" x14ac:dyDescent="0.2">
      <c r="B53" s="26"/>
      <c r="C53" s="40"/>
      <c r="D53" s="41"/>
      <c r="E53" s="41"/>
      <c r="F53" s="42"/>
      <c r="G53" s="43"/>
      <c r="H53" s="43"/>
      <c r="I53" s="44"/>
      <c r="J53" s="44"/>
      <c r="K53" s="44"/>
      <c r="L53" s="71">
        <f t="shared" si="0"/>
        <v>0</v>
      </c>
      <c r="M53" s="44"/>
      <c r="N53" s="45"/>
      <c r="O53" s="27"/>
    </row>
    <row r="54" spans="2:15" s="1" customFormat="1" x14ac:dyDescent="0.2">
      <c r="B54" s="26"/>
      <c r="C54" s="40"/>
      <c r="D54" s="41"/>
      <c r="E54" s="41"/>
      <c r="F54" s="42"/>
      <c r="G54" s="43"/>
      <c r="H54" s="43"/>
      <c r="I54" s="44"/>
      <c r="J54" s="44"/>
      <c r="K54" s="44"/>
      <c r="L54" s="71">
        <f t="shared" si="0"/>
        <v>0</v>
      </c>
      <c r="M54" s="44"/>
      <c r="N54" s="45"/>
      <c r="O54" s="27"/>
    </row>
    <row r="55" spans="2:15" s="1" customFormat="1" x14ac:dyDescent="0.2">
      <c r="B55" s="26"/>
      <c r="C55" s="40"/>
      <c r="D55" s="41"/>
      <c r="E55" s="41"/>
      <c r="F55" s="42"/>
      <c r="G55" s="43"/>
      <c r="H55" s="43"/>
      <c r="I55" s="44"/>
      <c r="J55" s="44"/>
      <c r="K55" s="44"/>
      <c r="L55" s="71">
        <f t="shared" si="0"/>
        <v>0</v>
      </c>
      <c r="M55" s="44"/>
      <c r="N55" s="45"/>
      <c r="O55" s="27"/>
    </row>
    <row r="56" spans="2:15" s="1" customFormat="1" x14ac:dyDescent="0.2">
      <c r="B56" s="26"/>
      <c r="C56" s="40"/>
      <c r="D56" s="41"/>
      <c r="E56" s="41"/>
      <c r="F56" s="42"/>
      <c r="G56" s="43"/>
      <c r="H56" s="43"/>
      <c r="I56" s="44"/>
      <c r="J56" s="44"/>
      <c r="K56" s="44"/>
      <c r="L56" s="71">
        <f t="shared" si="0"/>
        <v>0</v>
      </c>
      <c r="M56" s="44"/>
      <c r="N56" s="45"/>
      <c r="O56" s="27"/>
    </row>
    <row r="57" spans="2:15" s="1" customFormat="1" x14ac:dyDescent="0.2">
      <c r="B57" s="26"/>
      <c r="C57" s="40"/>
      <c r="D57" s="41"/>
      <c r="E57" s="41"/>
      <c r="F57" s="42"/>
      <c r="G57" s="43"/>
      <c r="H57" s="43"/>
      <c r="I57" s="44"/>
      <c r="J57" s="44"/>
      <c r="K57" s="44"/>
      <c r="L57" s="71">
        <f t="shared" si="0"/>
        <v>0</v>
      </c>
      <c r="M57" s="44"/>
      <c r="N57" s="45"/>
      <c r="O57" s="27"/>
    </row>
    <row r="58" spans="2:15" s="1" customFormat="1" x14ac:dyDescent="0.2">
      <c r="B58" s="26"/>
      <c r="C58" s="40"/>
      <c r="D58" s="41"/>
      <c r="E58" s="41"/>
      <c r="F58" s="42"/>
      <c r="G58" s="43"/>
      <c r="H58" s="43"/>
      <c r="I58" s="44"/>
      <c r="J58" s="44"/>
      <c r="K58" s="44"/>
      <c r="L58" s="71">
        <f t="shared" si="0"/>
        <v>0</v>
      </c>
      <c r="M58" s="44"/>
      <c r="N58" s="45"/>
      <c r="O58" s="27"/>
    </row>
    <row r="59" spans="2:15" s="1" customFormat="1" x14ac:dyDescent="0.2">
      <c r="B59" s="26"/>
      <c r="C59" s="40"/>
      <c r="D59" s="41"/>
      <c r="E59" s="41"/>
      <c r="F59" s="42"/>
      <c r="G59" s="43"/>
      <c r="H59" s="43"/>
      <c r="I59" s="44"/>
      <c r="J59" s="44"/>
      <c r="K59" s="44"/>
      <c r="L59" s="71">
        <f t="shared" si="0"/>
        <v>0</v>
      </c>
      <c r="M59" s="44"/>
      <c r="N59" s="45"/>
      <c r="O59" s="27"/>
    </row>
    <row r="60" spans="2:15" s="1" customFormat="1" x14ac:dyDescent="0.2">
      <c r="B60" s="26"/>
      <c r="C60" s="40"/>
      <c r="D60" s="41"/>
      <c r="E60" s="41"/>
      <c r="F60" s="42"/>
      <c r="G60" s="43"/>
      <c r="H60" s="43"/>
      <c r="I60" s="44"/>
      <c r="J60" s="44"/>
      <c r="K60" s="44"/>
      <c r="L60" s="71">
        <f t="shared" si="0"/>
        <v>0</v>
      </c>
      <c r="M60" s="44"/>
      <c r="N60" s="45"/>
      <c r="O60" s="27"/>
    </row>
    <row r="61" spans="2:15" s="1" customFormat="1" x14ac:dyDescent="0.2">
      <c r="B61" s="26"/>
      <c r="C61" s="40"/>
      <c r="D61" s="41"/>
      <c r="E61" s="41"/>
      <c r="F61" s="42"/>
      <c r="G61" s="43"/>
      <c r="H61" s="43"/>
      <c r="I61" s="44"/>
      <c r="J61" s="44"/>
      <c r="K61" s="44"/>
      <c r="L61" s="71">
        <f t="shared" si="0"/>
        <v>0</v>
      </c>
      <c r="M61" s="44"/>
      <c r="N61" s="45"/>
      <c r="O61" s="27"/>
    </row>
    <row r="62" spans="2:15" s="1" customFormat="1" x14ac:dyDescent="0.2">
      <c r="B62" s="26"/>
      <c r="C62" s="40"/>
      <c r="D62" s="41"/>
      <c r="E62" s="41"/>
      <c r="F62" s="42"/>
      <c r="G62" s="43"/>
      <c r="H62" s="43"/>
      <c r="I62" s="44"/>
      <c r="J62" s="44"/>
      <c r="K62" s="44"/>
      <c r="L62" s="71">
        <f t="shared" si="0"/>
        <v>0</v>
      </c>
      <c r="M62" s="44"/>
      <c r="N62" s="45"/>
      <c r="O62" s="27"/>
    </row>
    <row r="63" spans="2:15" s="1" customFormat="1" x14ac:dyDescent="0.2">
      <c r="B63" s="26"/>
      <c r="C63" s="40"/>
      <c r="D63" s="41"/>
      <c r="E63" s="41"/>
      <c r="F63" s="42"/>
      <c r="G63" s="43"/>
      <c r="H63" s="43"/>
      <c r="I63" s="44"/>
      <c r="J63" s="44"/>
      <c r="K63" s="44"/>
      <c r="L63" s="71">
        <f t="shared" si="0"/>
        <v>0</v>
      </c>
      <c r="M63" s="44"/>
      <c r="N63" s="45"/>
      <c r="O63" s="27"/>
    </row>
    <row r="64" spans="2:15" s="1" customFormat="1" x14ac:dyDescent="0.2">
      <c r="B64" s="26"/>
      <c r="C64" s="40"/>
      <c r="D64" s="41"/>
      <c r="E64" s="41"/>
      <c r="F64" s="42"/>
      <c r="G64" s="43"/>
      <c r="H64" s="43"/>
      <c r="I64" s="44"/>
      <c r="J64" s="44"/>
      <c r="K64" s="44"/>
      <c r="L64" s="71">
        <f t="shared" si="0"/>
        <v>0</v>
      </c>
      <c r="M64" s="44"/>
      <c r="N64" s="45"/>
      <c r="O64" s="27"/>
    </row>
    <row r="65" spans="2:15" s="1" customFormat="1" x14ac:dyDescent="0.2">
      <c r="B65" s="26"/>
      <c r="C65" s="40"/>
      <c r="D65" s="41"/>
      <c r="E65" s="41"/>
      <c r="F65" s="42"/>
      <c r="G65" s="43"/>
      <c r="H65" s="43"/>
      <c r="I65" s="44"/>
      <c r="J65" s="44"/>
      <c r="K65" s="44"/>
      <c r="L65" s="71">
        <f t="shared" si="0"/>
        <v>0</v>
      </c>
      <c r="M65" s="44"/>
      <c r="N65" s="45"/>
      <c r="O65" s="27"/>
    </row>
    <row r="66" spans="2:15" s="1" customFormat="1" x14ac:dyDescent="0.2">
      <c r="B66" s="26"/>
      <c r="C66" s="40"/>
      <c r="D66" s="41"/>
      <c r="E66" s="41"/>
      <c r="F66" s="42"/>
      <c r="G66" s="43"/>
      <c r="H66" s="43"/>
      <c r="I66" s="44"/>
      <c r="J66" s="44"/>
      <c r="K66" s="44"/>
      <c r="L66" s="71">
        <f t="shared" si="0"/>
        <v>0</v>
      </c>
      <c r="M66" s="44"/>
      <c r="N66" s="45"/>
      <c r="O66" s="27"/>
    </row>
    <row r="67" spans="2:15" s="1" customFormat="1" x14ac:dyDescent="0.2">
      <c r="B67" s="26"/>
      <c r="C67" s="40"/>
      <c r="D67" s="41"/>
      <c r="E67" s="41"/>
      <c r="F67" s="42"/>
      <c r="G67" s="43"/>
      <c r="H67" s="43"/>
      <c r="I67" s="44"/>
      <c r="J67" s="44"/>
      <c r="K67" s="44"/>
      <c r="L67" s="71">
        <f t="shared" si="0"/>
        <v>0</v>
      </c>
      <c r="M67" s="44"/>
      <c r="N67" s="45"/>
      <c r="O67" s="27"/>
    </row>
    <row r="68" spans="2:15" s="1" customFormat="1" x14ac:dyDescent="0.2">
      <c r="B68" s="26"/>
      <c r="C68" s="40"/>
      <c r="D68" s="41"/>
      <c r="E68" s="41"/>
      <c r="F68" s="42"/>
      <c r="G68" s="43"/>
      <c r="H68" s="43"/>
      <c r="I68" s="44"/>
      <c r="J68" s="44"/>
      <c r="K68" s="44"/>
      <c r="L68" s="71">
        <f t="shared" si="0"/>
        <v>0</v>
      </c>
      <c r="M68" s="44"/>
      <c r="N68" s="45"/>
      <c r="O68" s="27"/>
    </row>
    <row r="69" spans="2:15" s="1" customFormat="1" x14ac:dyDescent="0.2">
      <c r="B69" s="26"/>
      <c r="C69" s="40"/>
      <c r="D69" s="41"/>
      <c r="E69" s="41"/>
      <c r="F69" s="42"/>
      <c r="G69" s="43"/>
      <c r="H69" s="43"/>
      <c r="I69" s="44"/>
      <c r="J69" s="44"/>
      <c r="K69" s="44"/>
      <c r="L69" s="71">
        <f t="shared" si="0"/>
        <v>0</v>
      </c>
      <c r="M69" s="44"/>
      <c r="N69" s="45"/>
      <c r="O69" s="27"/>
    </row>
    <row r="70" spans="2:15" s="1" customFormat="1" x14ac:dyDescent="0.2">
      <c r="B70" s="26"/>
      <c r="C70" s="40"/>
      <c r="D70" s="41"/>
      <c r="E70" s="41"/>
      <c r="F70" s="42"/>
      <c r="G70" s="43"/>
      <c r="H70" s="43"/>
      <c r="I70" s="44"/>
      <c r="J70" s="44"/>
      <c r="K70" s="44"/>
      <c r="L70" s="71">
        <f t="shared" si="0"/>
        <v>0</v>
      </c>
      <c r="M70" s="44"/>
      <c r="N70" s="45"/>
      <c r="O70" s="27"/>
    </row>
    <row r="71" spans="2:15" s="1" customFormat="1" x14ac:dyDescent="0.2">
      <c r="B71" s="26"/>
      <c r="C71" s="40"/>
      <c r="D71" s="41"/>
      <c r="E71" s="41"/>
      <c r="F71" s="42"/>
      <c r="G71" s="43"/>
      <c r="H71" s="43"/>
      <c r="I71" s="44"/>
      <c r="J71" s="44"/>
      <c r="K71" s="44"/>
      <c r="L71" s="71">
        <f t="shared" si="0"/>
        <v>0</v>
      </c>
      <c r="M71" s="44"/>
      <c r="N71" s="45"/>
      <c r="O71" s="27"/>
    </row>
    <row r="72" spans="2:15" s="1" customFormat="1" x14ac:dyDescent="0.2">
      <c r="B72" s="26"/>
      <c r="C72" s="40"/>
      <c r="D72" s="41"/>
      <c r="E72" s="41"/>
      <c r="F72" s="42"/>
      <c r="G72" s="43"/>
      <c r="H72" s="43"/>
      <c r="I72" s="44"/>
      <c r="J72" s="44"/>
      <c r="K72" s="44"/>
      <c r="L72" s="71">
        <f t="shared" si="0"/>
        <v>0</v>
      </c>
      <c r="M72" s="44"/>
      <c r="N72" s="45"/>
      <c r="O72" s="27"/>
    </row>
    <row r="73" spans="2:15" s="1" customFormat="1" x14ac:dyDescent="0.2">
      <c r="B73" s="26"/>
      <c r="C73" s="40"/>
      <c r="D73" s="41"/>
      <c r="E73" s="41"/>
      <c r="F73" s="42"/>
      <c r="G73" s="43"/>
      <c r="H73" s="43"/>
      <c r="I73" s="44"/>
      <c r="J73" s="44"/>
      <c r="K73" s="44"/>
      <c r="L73" s="71">
        <f t="shared" si="0"/>
        <v>0</v>
      </c>
      <c r="M73" s="44"/>
      <c r="N73" s="45"/>
      <c r="O73" s="27"/>
    </row>
    <row r="74" spans="2:15" s="1" customFormat="1" x14ac:dyDescent="0.2">
      <c r="B74" s="26"/>
      <c r="C74" s="40"/>
      <c r="D74" s="41"/>
      <c r="E74" s="41"/>
      <c r="F74" s="42"/>
      <c r="G74" s="43"/>
      <c r="H74" s="43"/>
      <c r="I74" s="44"/>
      <c r="J74" s="44"/>
      <c r="K74" s="44"/>
      <c r="L74" s="71">
        <f t="shared" si="0"/>
        <v>0</v>
      </c>
      <c r="M74" s="44"/>
      <c r="N74" s="45"/>
      <c r="O74" s="27"/>
    </row>
    <row r="75" spans="2:15" s="1" customFormat="1" x14ac:dyDescent="0.2">
      <c r="B75" s="26"/>
      <c r="C75" s="40"/>
      <c r="D75" s="41"/>
      <c r="E75" s="41"/>
      <c r="F75" s="42"/>
      <c r="G75" s="43"/>
      <c r="H75" s="43"/>
      <c r="I75" s="44"/>
      <c r="J75" s="44"/>
      <c r="K75" s="44"/>
      <c r="L75" s="71">
        <f t="shared" si="0"/>
        <v>0</v>
      </c>
      <c r="M75" s="44"/>
      <c r="N75" s="45"/>
      <c r="O75" s="27"/>
    </row>
    <row r="76" spans="2:15" s="1" customFormat="1" x14ac:dyDescent="0.2">
      <c r="B76" s="26"/>
      <c r="C76" s="40"/>
      <c r="D76" s="41"/>
      <c r="E76" s="41"/>
      <c r="F76" s="42"/>
      <c r="G76" s="43"/>
      <c r="H76" s="43"/>
      <c r="I76" s="44"/>
      <c r="J76" s="44"/>
      <c r="K76" s="44"/>
      <c r="L76" s="71">
        <f t="shared" si="0"/>
        <v>0</v>
      </c>
      <c r="M76" s="44"/>
      <c r="N76" s="45"/>
      <c r="O76" s="27"/>
    </row>
    <row r="77" spans="2:15" s="1" customFormat="1" x14ac:dyDescent="0.2">
      <c r="B77" s="26"/>
      <c r="C77" s="40"/>
      <c r="D77" s="41"/>
      <c r="E77" s="41"/>
      <c r="F77" s="42"/>
      <c r="G77" s="43"/>
      <c r="H77" s="43"/>
      <c r="I77" s="44"/>
      <c r="J77" s="44"/>
      <c r="K77" s="44"/>
      <c r="L77" s="71">
        <f t="shared" si="0"/>
        <v>0</v>
      </c>
      <c r="M77" s="44"/>
      <c r="N77" s="45"/>
      <c r="O77" s="27"/>
    </row>
    <row r="78" spans="2:15" s="1" customFormat="1" x14ac:dyDescent="0.2">
      <c r="B78" s="26"/>
      <c r="C78" s="40"/>
      <c r="D78" s="41"/>
      <c r="E78" s="41"/>
      <c r="F78" s="42"/>
      <c r="G78" s="43"/>
      <c r="H78" s="43"/>
      <c r="I78" s="44"/>
      <c r="J78" s="44"/>
      <c r="K78" s="44"/>
      <c r="L78" s="71">
        <f t="shared" si="0"/>
        <v>0</v>
      </c>
      <c r="M78" s="44"/>
      <c r="N78" s="45"/>
      <c r="O78" s="27"/>
    </row>
    <row r="79" spans="2:15" s="1" customFormat="1" x14ac:dyDescent="0.2">
      <c r="B79" s="26"/>
      <c r="C79" s="40"/>
      <c r="D79" s="41"/>
      <c r="E79" s="41"/>
      <c r="F79" s="42"/>
      <c r="G79" s="43"/>
      <c r="H79" s="43"/>
      <c r="I79" s="44"/>
      <c r="J79" s="44"/>
      <c r="K79" s="44"/>
      <c r="L79" s="71">
        <f t="shared" si="0"/>
        <v>0</v>
      </c>
      <c r="M79" s="44"/>
      <c r="N79" s="45"/>
      <c r="O79" s="27"/>
    </row>
    <row r="80" spans="2:15" s="1" customFormat="1" x14ac:dyDescent="0.2">
      <c r="B80" s="26"/>
      <c r="C80" s="40"/>
      <c r="D80" s="41"/>
      <c r="E80" s="41"/>
      <c r="F80" s="42"/>
      <c r="G80" s="43"/>
      <c r="H80" s="43"/>
      <c r="I80" s="44"/>
      <c r="J80" s="44"/>
      <c r="K80" s="44"/>
      <c r="L80" s="71">
        <f t="shared" si="0"/>
        <v>0</v>
      </c>
      <c r="M80" s="44"/>
      <c r="N80" s="45"/>
      <c r="O80" s="27"/>
    </row>
    <row r="81" spans="2:15" s="1" customFormat="1" x14ac:dyDescent="0.2">
      <c r="B81" s="26"/>
      <c r="C81" s="40"/>
      <c r="D81" s="41"/>
      <c r="E81" s="41"/>
      <c r="F81" s="42"/>
      <c r="G81" s="43"/>
      <c r="H81" s="43"/>
      <c r="I81" s="44"/>
      <c r="J81" s="44"/>
      <c r="K81" s="44"/>
      <c r="L81" s="71">
        <f t="shared" ref="L81:L101" si="1">G81+I81+J81-K81</f>
        <v>0</v>
      </c>
      <c r="M81" s="44"/>
      <c r="N81" s="45"/>
      <c r="O81" s="27"/>
    </row>
    <row r="82" spans="2:15" s="1" customFormat="1" x14ac:dyDescent="0.2">
      <c r="B82" s="26"/>
      <c r="C82" s="40"/>
      <c r="D82" s="41"/>
      <c r="E82" s="41"/>
      <c r="F82" s="42"/>
      <c r="G82" s="43"/>
      <c r="H82" s="43"/>
      <c r="I82" s="44"/>
      <c r="J82" s="44"/>
      <c r="K82" s="44"/>
      <c r="L82" s="71">
        <f t="shared" si="1"/>
        <v>0</v>
      </c>
      <c r="M82" s="44"/>
      <c r="N82" s="45"/>
      <c r="O82" s="27"/>
    </row>
    <row r="83" spans="2:15" s="1" customFormat="1" x14ac:dyDescent="0.2">
      <c r="B83" s="26"/>
      <c r="C83" s="40"/>
      <c r="D83" s="41"/>
      <c r="E83" s="41"/>
      <c r="F83" s="42"/>
      <c r="G83" s="43"/>
      <c r="H83" s="43"/>
      <c r="I83" s="44"/>
      <c r="J83" s="44"/>
      <c r="K83" s="44"/>
      <c r="L83" s="71">
        <f t="shared" si="1"/>
        <v>0</v>
      </c>
      <c r="M83" s="44"/>
      <c r="N83" s="45"/>
      <c r="O83" s="27"/>
    </row>
    <row r="84" spans="2:15" s="1" customFormat="1" x14ac:dyDescent="0.2">
      <c r="B84" s="26"/>
      <c r="C84" s="40"/>
      <c r="D84" s="41"/>
      <c r="E84" s="41"/>
      <c r="F84" s="42"/>
      <c r="G84" s="43"/>
      <c r="H84" s="43"/>
      <c r="I84" s="44"/>
      <c r="J84" s="44"/>
      <c r="K84" s="44"/>
      <c r="L84" s="71">
        <f t="shared" si="1"/>
        <v>0</v>
      </c>
      <c r="M84" s="44"/>
      <c r="N84" s="45"/>
      <c r="O84" s="27"/>
    </row>
    <row r="85" spans="2:15" s="1" customFormat="1" x14ac:dyDescent="0.2">
      <c r="B85" s="26"/>
      <c r="C85" s="40"/>
      <c r="D85" s="41"/>
      <c r="E85" s="41"/>
      <c r="F85" s="42"/>
      <c r="G85" s="43"/>
      <c r="H85" s="43"/>
      <c r="I85" s="44"/>
      <c r="J85" s="44"/>
      <c r="K85" s="44"/>
      <c r="L85" s="71">
        <f t="shared" si="1"/>
        <v>0</v>
      </c>
      <c r="M85" s="44"/>
      <c r="N85" s="45"/>
      <c r="O85" s="27"/>
    </row>
    <row r="86" spans="2:15" s="1" customFormat="1" x14ac:dyDescent="0.2">
      <c r="B86" s="26"/>
      <c r="C86" s="40"/>
      <c r="D86" s="41"/>
      <c r="E86" s="41"/>
      <c r="F86" s="42"/>
      <c r="G86" s="43"/>
      <c r="H86" s="43"/>
      <c r="I86" s="44"/>
      <c r="J86" s="44"/>
      <c r="K86" s="44"/>
      <c r="L86" s="71">
        <f t="shared" si="1"/>
        <v>0</v>
      </c>
      <c r="M86" s="44"/>
      <c r="N86" s="45"/>
      <c r="O86" s="27"/>
    </row>
    <row r="87" spans="2:15" s="1" customFormat="1" x14ac:dyDescent="0.2">
      <c r="B87" s="26"/>
      <c r="C87" s="40"/>
      <c r="D87" s="41"/>
      <c r="E87" s="41"/>
      <c r="F87" s="42"/>
      <c r="G87" s="43"/>
      <c r="H87" s="43"/>
      <c r="I87" s="44"/>
      <c r="J87" s="44"/>
      <c r="K87" s="44"/>
      <c r="L87" s="71">
        <f t="shared" si="1"/>
        <v>0</v>
      </c>
      <c r="M87" s="44"/>
      <c r="N87" s="45"/>
      <c r="O87" s="27"/>
    </row>
    <row r="88" spans="2:15" s="1" customFormat="1" x14ac:dyDescent="0.2">
      <c r="B88" s="26"/>
      <c r="C88" s="40"/>
      <c r="D88" s="41"/>
      <c r="E88" s="41"/>
      <c r="F88" s="42"/>
      <c r="G88" s="43"/>
      <c r="H88" s="43"/>
      <c r="I88" s="44"/>
      <c r="J88" s="44"/>
      <c r="K88" s="44"/>
      <c r="L88" s="71">
        <f t="shared" si="1"/>
        <v>0</v>
      </c>
      <c r="M88" s="44"/>
      <c r="N88" s="45"/>
      <c r="O88" s="27"/>
    </row>
    <row r="89" spans="2:15" s="1" customFormat="1" x14ac:dyDescent="0.2">
      <c r="B89" s="26"/>
      <c r="C89" s="40"/>
      <c r="D89" s="41"/>
      <c r="E89" s="41"/>
      <c r="F89" s="42"/>
      <c r="G89" s="43"/>
      <c r="H89" s="43"/>
      <c r="I89" s="44"/>
      <c r="J89" s="44"/>
      <c r="K89" s="44"/>
      <c r="L89" s="71">
        <f t="shared" si="1"/>
        <v>0</v>
      </c>
      <c r="M89" s="44"/>
      <c r="N89" s="45"/>
      <c r="O89" s="27"/>
    </row>
    <row r="90" spans="2:15" s="1" customFormat="1" x14ac:dyDescent="0.2">
      <c r="B90" s="26"/>
      <c r="C90" s="40"/>
      <c r="D90" s="41"/>
      <c r="E90" s="41"/>
      <c r="F90" s="42"/>
      <c r="G90" s="43"/>
      <c r="H90" s="43"/>
      <c r="I90" s="44"/>
      <c r="J90" s="44"/>
      <c r="K90" s="44"/>
      <c r="L90" s="71">
        <f t="shared" si="1"/>
        <v>0</v>
      </c>
      <c r="M90" s="44"/>
      <c r="N90" s="45"/>
      <c r="O90" s="27"/>
    </row>
    <row r="91" spans="2:15" s="1" customFormat="1" x14ac:dyDescent="0.2">
      <c r="B91" s="26"/>
      <c r="C91" s="40"/>
      <c r="D91" s="41"/>
      <c r="E91" s="41"/>
      <c r="F91" s="42"/>
      <c r="G91" s="43"/>
      <c r="H91" s="43"/>
      <c r="I91" s="44"/>
      <c r="J91" s="44"/>
      <c r="K91" s="44"/>
      <c r="L91" s="71">
        <f t="shared" si="1"/>
        <v>0</v>
      </c>
      <c r="M91" s="44"/>
      <c r="N91" s="45"/>
      <c r="O91" s="27"/>
    </row>
    <row r="92" spans="2:15" s="1" customFormat="1" x14ac:dyDescent="0.2">
      <c r="B92" s="26"/>
      <c r="C92" s="40"/>
      <c r="D92" s="41"/>
      <c r="E92" s="41"/>
      <c r="F92" s="42"/>
      <c r="G92" s="43"/>
      <c r="H92" s="43"/>
      <c r="I92" s="44"/>
      <c r="J92" s="44"/>
      <c r="K92" s="44"/>
      <c r="L92" s="71">
        <f t="shared" si="1"/>
        <v>0</v>
      </c>
      <c r="M92" s="44"/>
      <c r="N92" s="45"/>
      <c r="O92" s="27"/>
    </row>
    <row r="93" spans="2:15" s="1" customFormat="1" x14ac:dyDescent="0.2">
      <c r="B93" s="26"/>
      <c r="C93" s="40"/>
      <c r="D93" s="41"/>
      <c r="E93" s="41"/>
      <c r="F93" s="42"/>
      <c r="G93" s="43"/>
      <c r="H93" s="43"/>
      <c r="I93" s="44"/>
      <c r="J93" s="44"/>
      <c r="K93" s="44"/>
      <c r="L93" s="71">
        <f t="shared" si="1"/>
        <v>0</v>
      </c>
      <c r="M93" s="44"/>
      <c r="N93" s="45"/>
      <c r="O93" s="27"/>
    </row>
    <row r="94" spans="2:15" s="1" customFormat="1" x14ac:dyDescent="0.2">
      <c r="B94" s="26"/>
      <c r="C94" s="40"/>
      <c r="D94" s="41"/>
      <c r="E94" s="41"/>
      <c r="F94" s="42"/>
      <c r="G94" s="43"/>
      <c r="H94" s="43"/>
      <c r="I94" s="44"/>
      <c r="J94" s="44"/>
      <c r="K94" s="44"/>
      <c r="L94" s="71">
        <f t="shared" si="1"/>
        <v>0</v>
      </c>
      <c r="M94" s="44"/>
      <c r="N94" s="45"/>
      <c r="O94" s="27"/>
    </row>
    <row r="95" spans="2:15" s="1" customFormat="1" x14ac:dyDescent="0.2">
      <c r="B95" s="26"/>
      <c r="C95" s="40"/>
      <c r="D95" s="41"/>
      <c r="E95" s="41"/>
      <c r="F95" s="42"/>
      <c r="G95" s="43"/>
      <c r="H95" s="43"/>
      <c r="I95" s="44"/>
      <c r="J95" s="44"/>
      <c r="K95" s="44"/>
      <c r="L95" s="71">
        <f t="shared" si="1"/>
        <v>0</v>
      </c>
      <c r="M95" s="44"/>
      <c r="N95" s="45"/>
      <c r="O95" s="27"/>
    </row>
    <row r="96" spans="2:15" s="1" customFormat="1" x14ac:dyDescent="0.2">
      <c r="B96" s="26"/>
      <c r="C96" s="40"/>
      <c r="D96" s="41"/>
      <c r="E96" s="41"/>
      <c r="F96" s="42"/>
      <c r="G96" s="43"/>
      <c r="H96" s="43"/>
      <c r="I96" s="44"/>
      <c r="J96" s="44"/>
      <c r="K96" s="44"/>
      <c r="L96" s="71">
        <f t="shared" si="1"/>
        <v>0</v>
      </c>
      <c r="M96" s="44"/>
      <c r="N96" s="45"/>
      <c r="O96" s="27"/>
    </row>
    <row r="97" spans="2:19" s="1" customFormat="1" x14ac:dyDescent="0.2">
      <c r="B97" s="26"/>
      <c r="C97" s="40"/>
      <c r="D97" s="41"/>
      <c r="E97" s="41"/>
      <c r="F97" s="42"/>
      <c r="G97" s="43"/>
      <c r="H97" s="43"/>
      <c r="I97" s="44"/>
      <c r="J97" s="44"/>
      <c r="K97" s="44"/>
      <c r="L97" s="71">
        <f t="shared" si="1"/>
        <v>0</v>
      </c>
      <c r="M97" s="44"/>
      <c r="N97" s="45"/>
      <c r="O97" s="27"/>
    </row>
    <row r="98" spans="2:19" s="1" customFormat="1" x14ac:dyDescent="0.2">
      <c r="B98" s="26"/>
      <c r="C98" s="40"/>
      <c r="D98" s="41"/>
      <c r="E98" s="41"/>
      <c r="F98" s="42"/>
      <c r="G98" s="43"/>
      <c r="H98" s="43"/>
      <c r="I98" s="44"/>
      <c r="J98" s="44"/>
      <c r="K98" s="44"/>
      <c r="L98" s="71">
        <f t="shared" si="1"/>
        <v>0</v>
      </c>
      <c r="M98" s="44"/>
      <c r="N98" s="45"/>
      <c r="O98" s="27"/>
    </row>
    <row r="99" spans="2:19" s="1" customFormat="1" x14ac:dyDescent="0.2">
      <c r="B99" s="26"/>
      <c r="C99" s="40"/>
      <c r="D99" s="41"/>
      <c r="E99" s="41"/>
      <c r="F99" s="42"/>
      <c r="G99" s="43"/>
      <c r="H99" s="43"/>
      <c r="I99" s="44"/>
      <c r="J99" s="44"/>
      <c r="K99" s="44"/>
      <c r="L99" s="71">
        <f t="shared" si="1"/>
        <v>0</v>
      </c>
      <c r="M99" s="44"/>
      <c r="N99" s="45"/>
      <c r="O99" s="27"/>
    </row>
    <row r="100" spans="2:19" s="1" customFormat="1" x14ac:dyDescent="0.2">
      <c r="B100" s="26"/>
      <c r="C100" s="40"/>
      <c r="D100" s="41"/>
      <c r="E100" s="41"/>
      <c r="F100" s="42"/>
      <c r="G100" s="43"/>
      <c r="H100" s="43"/>
      <c r="I100" s="44"/>
      <c r="J100" s="44"/>
      <c r="K100" s="44"/>
      <c r="L100" s="71">
        <f t="shared" si="1"/>
        <v>0</v>
      </c>
      <c r="M100" s="44"/>
      <c r="N100" s="45"/>
      <c r="O100" s="27"/>
    </row>
    <row r="101" spans="2:19" s="1" customFormat="1" x14ac:dyDescent="0.2">
      <c r="B101" s="26"/>
      <c r="C101" s="46"/>
      <c r="D101" s="47"/>
      <c r="E101" s="47"/>
      <c r="F101" s="48"/>
      <c r="G101" s="43"/>
      <c r="H101" s="43"/>
      <c r="I101" s="44"/>
      <c r="J101" s="44"/>
      <c r="K101" s="44"/>
      <c r="L101" s="71">
        <f t="shared" si="1"/>
        <v>0</v>
      </c>
      <c r="M101" s="44"/>
      <c r="N101" s="45"/>
      <c r="O101" s="27"/>
    </row>
    <row r="102" spans="2:19" s="1" customFormat="1" x14ac:dyDescent="0.2">
      <c r="B102" s="26"/>
      <c r="C102" s="116" t="s">
        <v>6</v>
      </c>
      <c r="D102" s="116"/>
      <c r="E102" s="116"/>
      <c r="F102" s="116"/>
      <c r="G102" s="49">
        <f>SUM(G16:G101)</f>
        <v>0</v>
      </c>
      <c r="H102" s="49"/>
      <c r="I102" s="49">
        <f>SUM(I16:I101)</f>
        <v>0</v>
      </c>
      <c r="J102" s="49"/>
      <c r="K102" s="49">
        <f>SUM(K16:K101)</f>
        <v>0</v>
      </c>
      <c r="L102" s="49">
        <f>SUM(L16:L101)</f>
        <v>0</v>
      </c>
      <c r="M102" s="49">
        <f>SUM(M16:M101)</f>
        <v>0</v>
      </c>
      <c r="N102" s="45"/>
      <c r="O102" s="27"/>
    </row>
    <row r="103" spans="2:19" s="1" customFormat="1" x14ac:dyDescent="0.2">
      <c r="B103" s="26"/>
      <c r="C103" s="22"/>
      <c r="D103" s="22"/>
      <c r="E103" s="22"/>
      <c r="F103" s="12"/>
      <c r="G103" s="23"/>
      <c r="H103" s="23"/>
      <c r="I103" s="23"/>
      <c r="J103" s="23"/>
      <c r="K103" s="23"/>
      <c r="L103" s="23"/>
      <c r="M103" s="23"/>
      <c r="N103" s="50" t="s">
        <v>16</v>
      </c>
      <c r="O103" s="27"/>
    </row>
    <row r="104" spans="2:19" s="16" customFormat="1" ht="19.5" customHeight="1" x14ac:dyDescent="0.2">
      <c r="B104" s="51"/>
      <c r="C104" s="24"/>
      <c r="D104" s="67"/>
      <c r="E104" s="67"/>
      <c r="F104" s="24"/>
      <c r="G104" s="25"/>
      <c r="H104" s="25"/>
      <c r="I104" s="66"/>
      <c r="J104" s="25"/>
      <c r="K104" s="25"/>
      <c r="L104" s="66"/>
      <c r="M104" s="66"/>
      <c r="N104" s="24"/>
      <c r="O104" s="52"/>
    </row>
    <row r="105" spans="2:19" s="9" customFormat="1" ht="15" x14ac:dyDescent="0.25">
      <c r="B105" s="53"/>
      <c r="C105" s="25"/>
      <c r="D105" s="104" t="e">
        <f>#REF!</f>
        <v>#REF!</v>
      </c>
      <c r="E105" s="104"/>
      <c r="F105" s="25"/>
      <c r="G105" s="105" t="e">
        <f>#REF!</f>
        <v>#REF!</v>
      </c>
      <c r="H105" s="105"/>
      <c r="I105" s="105"/>
      <c r="J105" s="62"/>
      <c r="L105" s="105" t="e">
        <f>#REF!</f>
        <v>#REF!</v>
      </c>
      <c r="M105" s="105"/>
      <c r="N105" s="25"/>
      <c r="O105" s="54"/>
      <c r="Q105" s="17"/>
      <c r="R105" s="17"/>
      <c r="S105" s="17"/>
    </row>
    <row r="106" spans="2:19" s="18" customFormat="1" ht="27" customHeight="1" x14ac:dyDescent="0.25">
      <c r="B106" s="55"/>
      <c r="C106" s="28"/>
      <c r="D106" s="68"/>
      <c r="E106" s="68"/>
      <c r="F106" s="28"/>
      <c r="G106" s="68"/>
      <c r="H106" s="68"/>
      <c r="I106" s="68"/>
      <c r="J106" s="28"/>
      <c r="L106" s="68"/>
      <c r="M106" s="68"/>
      <c r="N106" s="28"/>
      <c r="O106" s="56"/>
    </row>
    <row r="107" spans="2:19" s="19" customFormat="1" ht="15" x14ac:dyDescent="0.25">
      <c r="B107" s="57"/>
      <c r="C107" s="64"/>
      <c r="D107" s="103" t="e">
        <f>#REF!</f>
        <v>#REF!</v>
      </c>
      <c r="E107" s="103"/>
      <c r="F107" s="63"/>
      <c r="G107" s="103" t="e">
        <f>#REF!</f>
        <v>#REF!</v>
      </c>
      <c r="H107" s="103"/>
      <c r="I107" s="103"/>
      <c r="J107" s="65"/>
      <c r="L107" s="103" t="e">
        <f>#REF!</f>
        <v>#REF!</v>
      </c>
      <c r="M107" s="103"/>
      <c r="N107" s="21"/>
      <c r="O107" s="58"/>
    </row>
    <row r="108" spans="2:19" s="19" customFormat="1" ht="24.75" customHeight="1" x14ac:dyDescent="0.25">
      <c r="B108" s="57"/>
      <c r="C108" s="64"/>
      <c r="D108" s="106"/>
      <c r="E108" s="106"/>
      <c r="F108" s="28"/>
      <c r="G108" s="106"/>
      <c r="H108" s="106"/>
      <c r="I108" s="106"/>
      <c r="J108" s="28"/>
      <c r="K108" s="18"/>
      <c r="L108" s="106"/>
      <c r="M108" s="106"/>
      <c r="N108" s="21"/>
      <c r="O108" s="58"/>
    </row>
    <row r="109" spans="2:19" s="19" customFormat="1" ht="15" x14ac:dyDescent="0.25">
      <c r="B109" s="57"/>
      <c r="C109" s="64"/>
      <c r="D109" s="103" t="s">
        <v>17</v>
      </c>
      <c r="E109" s="103"/>
      <c r="F109" s="63"/>
      <c r="G109" s="103" t="s">
        <v>18</v>
      </c>
      <c r="H109" s="103"/>
      <c r="I109" s="103"/>
      <c r="J109" s="65"/>
      <c r="L109" s="103" t="s">
        <v>19</v>
      </c>
      <c r="M109" s="103"/>
      <c r="N109" s="21"/>
      <c r="O109" s="58"/>
    </row>
    <row r="110" spans="2:19" s="8" customFormat="1" ht="15" x14ac:dyDescent="0.25">
      <c r="B110" s="59"/>
      <c r="C110" s="60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1"/>
    </row>
    <row r="111" spans="2:19" s="8" customFormat="1" ht="15" x14ac:dyDescent="0.25"/>
    <row r="112" spans="2:19" s="8" customFormat="1" ht="15" x14ac:dyDescent="0.25"/>
    <row r="113" spans="5:19" s="8" customFormat="1" ht="15" x14ac:dyDescent="0.25"/>
    <row r="114" spans="5:19" s="8" customFormat="1" ht="15" x14ac:dyDescent="0.25"/>
    <row r="115" spans="5:19" s="8" customFormat="1" ht="15" x14ac:dyDescent="0.25">
      <c r="N115" s="7"/>
      <c r="O115" s="7"/>
      <c r="P115" s="7"/>
      <c r="Q115" s="7"/>
      <c r="R115" s="7"/>
      <c r="S115" s="7"/>
    </row>
    <row r="116" spans="5:19" s="8" customFormat="1" ht="15" x14ac:dyDescent="0.25">
      <c r="N116" s="7"/>
      <c r="O116" s="7"/>
      <c r="P116" s="7"/>
      <c r="Q116" s="7"/>
      <c r="R116" s="7"/>
      <c r="S116" s="7"/>
    </row>
    <row r="117" spans="5:19" s="8" customFormat="1" ht="15" x14ac:dyDescent="0.25">
      <c r="N117" s="7"/>
      <c r="O117" s="7"/>
      <c r="P117" s="7"/>
      <c r="Q117" s="7"/>
      <c r="R117" s="7"/>
      <c r="S117" s="7"/>
    </row>
    <row r="120" spans="5:19" x14ac:dyDescent="0.2">
      <c r="E120" s="14"/>
      <c r="F120" s="7"/>
      <c r="G120" s="7"/>
      <c r="H120" s="7"/>
      <c r="I120" s="7"/>
      <c r="J120" s="7"/>
      <c r="K120" s="20"/>
      <c r="L120" s="14"/>
      <c r="M120" s="14"/>
    </row>
    <row r="121" spans="5:19" x14ac:dyDescent="0.2">
      <c r="E121" s="14"/>
      <c r="F121" s="7"/>
      <c r="G121" s="7"/>
      <c r="H121" s="7"/>
      <c r="I121" s="7"/>
      <c r="J121" s="7"/>
      <c r="K121" s="20"/>
      <c r="L121" s="14"/>
      <c r="M121" s="14"/>
    </row>
  </sheetData>
  <mergeCells count="27">
    <mergeCell ref="L108:M108"/>
    <mergeCell ref="L105:M105"/>
    <mergeCell ref="L107:M107"/>
    <mergeCell ref="L109:M109"/>
    <mergeCell ref="B6:O6"/>
    <mergeCell ref="B7:O7"/>
    <mergeCell ref="B8:O8"/>
    <mergeCell ref="B9:O9"/>
    <mergeCell ref="C102:F102"/>
    <mergeCell ref="C14:C15"/>
    <mergeCell ref="D14:D15"/>
    <mergeCell ref="M14:M15"/>
    <mergeCell ref="N14:N15"/>
    <mergeCell ref="I14:J14"/>
    <mergeCell ref="E14:E15"/>
    <mergeCell ref="F14:F15"/>
    <mergeCell ref="F11:H11"/>
    <mergeCell ref="G14:G15"/>
    <mergeCell ref="K14:K15"/>
    <mergeCell ref="D109:E109"/>
    <mergeCell ref="D105:E105"/>
    <mergeCell ref="D107:E107"/>
    <mergeCell ref="G105:I105"/>
    <mergeCell ref="G107:I107"/>
    <mergeCell ref="G109:I109"/>
    <mergeCell ref="D108:E108"/>
    <mergeCell ref="G108:I108"/>
  </mergeCells>
  <dataValidations count="2">
    <dataValidation type="list" allowBlank="1" showInputMessage="1" showErrorMessage="1" sqref="L15" xr:uid="{00000000-0002-0000-1000-000000000000}">
      <formula1>$Q$10:$Q$14</formula1>
    </dataValidation>
    <dataValidation type="list" allowBlank="1" showInputMessage="1" showErrorMessage="1" sqref="H15" xr:uid="{00000000-0002-0000-1000-000001000000}">
      <formula1>$Q$4:$Q$9</formula1>
    </dataValidation>
  </dataValidations>
  <printOptions horizontalCentered="1"/>
  <pageMargins left="0" right="0" top="0.15748031496062992" bottom="0.19685039370078741" header="0.11811023622047245" footer="0.11811023622047245"/>
  <pageSetup scale="90" orientation="portrait" r:id="rId1"/>
  <headerFooter>
    <oddFooter>&amp;R&amp;P/&amp;N  &amp;D  &amp;T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00"/>
  <sheetViews>
    <sheetView showGridLines="0" tabSelected="1" zoomScaleNormal="100" workbookViewId="0">
      <selection activeCell="J196" sqref="J196"/>
    </sheetView>
  </sheetViews>
  <sheetFormatPr baseColWidth="10" defaultColWidth="11.42578125" defaultRowHeight="12.75" x14ac:dyDescent="0.2"/>
  <cols>
    <col min="1" max="1" width="41" style="80" customWidth="1"/>
    <col min="2" max="2" width="35.42578125" style="80" customWidth="1"/>
    <col min="3" max="3" width="24.28515625" style="80" customWidth="1"/>
    <col min="4" max="4" width="39.28515625" style="81" customWidth="1"/>
    <col min="5" max="5" width="20.7109375" style="82" customWidth="1"/>
    <col min="6" max="6" width="19.85546875" style="82" customWidth="1"/>
    <col min="7" max="7" width="32" style="82" customWidth="1"/>
    <col min="8" max="8" width="26.85546875" style="82" customWidth="1"/>
    <col min="9" max="16384" width="11.42578125" style="80"/>
  </cols>
  <sheetData>
    <row r="1" spans="1:8" ht="39" customHeight="1" thickBot="1" x14ac:dyDescent="0.5">
      <c r="A1" s="97" t="s">
        <v>442</v>
      </c>
      <c r="B1" s="98"/>
      <c r="C1" s="98"/>
      <c r="D1" s="98"/>
      <c r="E1" s="98"/>
      <c r="F1" s="98"/>
      <c r="G1" s="98"/>
      <c r="H1" s="99"/>
    </row>
    <row r="2" spans="1:8" s="79" customFormat="1" ht="36" customHeight="1" x14ac:dyDescent="0.2">
      <c r="A2" s="88" t="s">
        <v>439</v>
      </c>
      <c r="B2" s="88" t="s">
        <v>440</v>
      </c>
      <c r="C2" s="88" t="s">
        <v>441</v>
      </c>
      <c r="D2" s="88" t="s">
        <v>58</v>
      </c>
      <c r="E2" s="88" t="s">
        <v>40</v>
      </c>
      <c r="F2" s="88" t="s">
        <v>12</v>
      </c>
      <c r="G2" s="88" t="s">
        <v>41</v>
      </c>
      <c r="H2" s="88" t="s">
        <v>7</v>
      </c>
    </row>
    <row r="3" spans="1:8" s="78" customFormat="1" ht="30.75" customHeight="1" x14ac:dyDescent="0.25">
      <c r="A3" s="83" t="s">
        <v>444</v>
      </c>
      <c r="B3" s="83" t="s">
        <v>444</v>
      </c>
      <c r="C3" s="84" t="s">
        <v>57</v>
      </c>
      <c r="D3" s="91" t="s">
        <v>80</v>
      </c>
      <c r="E3" s="85" t="s">
        <v>55</v>
      </c>
      <c r="F3" s="92">
        <v>457</v>
      </c>
      <c r="G3" s="86">
        <f t="shared" ref="G3:G19" si="0">SUM(H3/F3)</f>
        <v>286.67490153172866</v>
      </c>
      <c r="H3" s="92">
        <v>131010.43000000001</v>
      </c>
    </row>
    <row r="4" spans="1:8" s="78" customFormat="1" ht="30.75" customHeight="1" x14ac:dyDescent="0.25">
      <c r="A4" s="83" t="s">
        <v>444</v>
      </c>
      <c r="B4" s="83" t="s">
        <v>444</v>
      </c>
      <c r="C4" s="87" t="s">
        <v>56</v>
      </c>
      <c r="D4" s="91" t="s">
        <v>81</v>
      </c>
      <c r="E4" s="85" t="s">
        <v>55</v>
      </c>
      <c r="F4" s="92">
        <v>99</v>
      </c>
      <c r="G4" s="86">
        <f t="shared" si="0"/>
        <v>317.82626262626263</v>
      </c>
      <c r="H4" s="92">
        <v>31464.799999999999</v>
      </c>
    </row>
    <row r="5" spans="1:8" s="78" customFormat="1" ht="30.75" customHeight="1" x14ac:dyDescent="0.25">
      <c r="A5" s="83" t="s">
        <v>444</v>
      </c>
      <c r="B5" s="83" t="s">
        <v>444</v>
      </c>
      <c r="C5" s="87" t="s">
        <v>77</v>
      </c>
      <c r="D5" s="91" t="s">
        <v>82</v>
      </c>
      <c r="E5" s="85" t="s">
        <v>55</v>
      </c>
      <c r="F5" s="92">
        <v>175</v>
      </c>
      <c r="G5" s="86">
        <f t="shared" si="0"/>
        <v>33.22777142857143</v>
      </c>
      <c r="H5" s="92">
        <v>5814.86</v>
      </c>
    </row>
    <row r="6" spans="1:8" s="78" customFormat="1" ht="30.75" customHeight="1" x14ac:dyDescent="0.25">
      <c r="A6" s="83" t="s">
        <v>444</v>
      </c>
      <c r="B6" s="83" t="s">
        <v>444</v>
      </c>
      <c r="C6" s="87" t="s">
        <v>78</v>
      </c>
      <c r="D6" s="91" t="s">
        <v>79</v>
      </c>
      <c r="E6" s="85" t="s">
        <v>55</v>
      </c>
      <c r="F6" s="92">
        <v>126</v>
      </c>
      <c r="G6" s="86">
        <f t="shared" si="0"/>
        <v>408.96206349206352</v>
      </c>
      <c r="H6" s="92">
        <v>51529.22</v>
      </c>
    </row>
    <row r="7" spans="1:8" s="78" customFormat="1" ht="30.75" customHeight="1" x14ac:dyDescent="0.25">
      <c r="A7" s="83" t="s">
        <v>443</v>
      </c>
      <c r="B7" s="83" t="s">
        <v>443</v>
      </c>
      <c r="C7" s="87" t="s">
        <v>83</v>
      </c>
      <c r="D7" s="91" t="s">
        <v>256</v>
      </c>
      <c r="E7" s="85" t="s">
        <v>52</v>
      </c>
      <c r="F7" s="92">
        <v>80</v>
      </c>
      <c r="G7" s="86">
        <f t="shared" si="0"/>
        <v>280.988</v>
      </c>
      <c r="H7" s="92">
        <v>22479.040000000001</v>
      </c>
    </row>
    <row r="8" spans="1:8" s="78" customFormat="1" ht="30.75" customHeight="1" x14ac:dyDescent="0.25">
      <c r="A8" s="83" t="s">
        <v>443</v>
      </c>
      <c r="B8" s="83" t="s">
        <v>443</v>
      </c>
      <c r="C8" s="87" t="s">
        <v>86</v>
      </c>
      <c r="D8" s="91" t="s">
        <v>257</v>
      </c>
      <c r="E8" s="85" t="s">
        <v>55</v>
      </c>
      <c r="F8" s="92">
        <v>118</v>
      </c>
      <c r="G8" s="86">
        <f t="shared" si="0"/>
        <v>76.865677966101686</v>
      </c>
      <c r="H8" s="92">
        <v>9070.15</v>
      </c>
    </row>
    <row r="9" spans="1:8" s="78" customFormat="1" ht="30.75" customHeight="1" x14ac:dyDescent="0.25">
      <c r="A9" s="83" t="s">
        <v>443</v>
      </c>
      <c r="B9" s="83" t="s">
        <v>443</v>
      </c>
      <c r="C9" s="87" t="s">
        <v>85</v>
      </c>
      <c r="D9" s="91" t="s">
        <v>258</v>
      </c>
      <c r="E9" s="85" t="s">
        <v>55</v>
      </c>
      <c r="F9" s="92">
        <v>38</v>
      </c>
      <c r="G9" s="86">
        <f t="shared" si="0"/>
        <v>8.281315789473684</v>
      </c>
      <c r="H9" s="92">
        <v>314.69</v>
      </c>
    </row>
    <row r="10" spans="1:8" s="78" customFormat="1" ht="30.75" customHeight="1" x14ac:dyDescent="0.25">
      <c r="A10" s="83" t="s">
        <v>443</v>
      </c>
      <c r="B10" s="83" t="s">
        <v>443</v>
      </c>
      <c r="C10" s="87" t="s">
        <v>84</v>
      </c>
      <c r="D10" s="91" t="s">
        <v>259</v>
      </c>
      <c r="E10" s="85" t="s">
        <v>55</v>
      </c>
      <c r="F10" s="92">
        <v>2000</v>
      </c>
      <c r="G10" s="86">
        <f t="shared" si="0"/>
        <v>1.25406</v>
      </c>
      <c r="H10" s="92">
        <v>2508.12</v>
      </c>
    </row>
    <row r="11" spans="1:8" s="78" customFormat="1" ht="30.75" customHeight="1" x14ac:dyDescent="0.25">
      <c r="A11" s="83" t="s">
        <v>443</v>
      </c>
      <c r="B11" s="83" t="s">
        <v>443</v>
      </c>
      <c r="C11" s="87" t="s">
        <v>93</v>
      </c>
      <c r="D11" s="91" t="s">
        <v>260</v>
      </c>
      <c r="E11" s="85" t="s">
        <v>55</v>
      </c>
      <c r="F11" s="92">
        <v>67</v>
      </c>
      <c r="G11" s="86">
        <f t="shared" si="0"/>
        <v>3888.1002985074629</v>
      </c>
      <c r="H11" s="92">
        <v>260502.72</v>
      </c>
    </row>
    <row r="12" spans="1:8" s="78" customFormat="1" ht="30.75" customHeight="1" x14ac:dyDescent="0.25">
      <c r="A12" s="83" t="s">
        <v>443</v>
      </c>
      <c r="B12" s="83" t="s">
        <v>443</v>
      </c>
      <c r="C12" s="87" t="s">
        <v>92</v>
      </c>
      <c r="D12" s="91" t="s">
        <v>261</v>
      </c>
      <c r="E12" s="85" t="s">
        <v>55</v>
      </c>
      <c r="F12" s="92">
        <v>26</v>
      </c>
      <c r="G12" s="86">
        <f t="shared" si="0"/>
        <v>664.34192307692308</v>
      </c>
      <c r="H12" s="92">
        <v>17272.89</v>
      </c>
    </row>
    <row r="13" spans="1:8" s="78" customFormat="1" ht="30.75" customHeight="1" x14ac:dyDescent="0.25">
      <c r="A13" s="83" t="s">
        <v>443</v>
      </c>
      <c r="B13" s="83" t="s">
        <v>443</v>
      </c>
      <c r="C13" s="87" t="s">
        <v>90</v>
      </c>
      <c r="D13" s="91" t="s">
        <v>262</v>
      </c>
      <c r="E13" s="85" t="s">
        <v>55</v>
      </c>
      <c r="F13" s="92">
        <v>57</v>
      </c>
      <c r="G13" s="86">
        <f t="shared" si="0"/>
        <v>737.39719298245609</v>
      </c>
      <c r="H13" s="92">
        <v>42031.64</v>
      </c>
    </row>
    <row r="14" spans="1:8" s="78" customFormat="1" ht="30.75" customHeight="1" x14ac:dyDescent="0.25">
      <c r="A14" s="83" t="s">
        <v>443</v>
      </c>
      <c r="B14" s="83" t="s">
        <v>443</v>
      </c>
      <c r="C14" s="87" t="s">
        <v>89</v>
      </c>
      <c r="D14" s="91" t="s">
        <v>263</v>
      </c>
      <c r="E14" s="85" t="s">
        <v>55</v>
      </c>
      <c r="F14" s="92">
        <v>41</v>
      </c>
      <c r="G14" s="86">
        <f t="shared" si="0"/>
        <v>620.9848780487805</v>
      </c>
      <c r="H14" s="92">
        <v>25460.38</v>
      </c>
    </row>
    <row r="15" spans="1:8" s="78" customFormat="1" ht="30.75" customHeight="1" x14ac:dyDescent="0.25">
      <c r="A15" s="83" t="s">
        <v>443</v>
      </c>
      <c r="B15" s="83" t="s">
        <v>443</v>
      </c>
      <c r="C15" s="87" t="s">
        <v>88</v>
      </c>
      <c r="D15" s="91" t="s">
        <v>264</v>
      </c>
      <c r="E15" s="85" t="s">
        <v>55</v>
      </c>
      <c r="F15" s="92">
        <v>566</v>
      </c>
      <c r="G15" s="86">
        <f t="shared" si="0"/>
        <v>194.06501766784453</v>
      </c>
      <c r="H15" s="92">
        <v>109840.8</v>
      </c>
    </row>
    <row r="16" spans="1:8" s="78" customFormat="1" ht="30.75" customHeight="1" x14ac:dyDescent="0.25">
      <c r="A16" s="83" t="s">
        <v>445</v>
      </c>
      <c r="B16" s="83" t="s">
        <v>445</v>
      </c>
      <c r="C16" s="87" t="s">
        <v>87</v>
      </c>
      <c r="D16" s="91" t="s">
        <v>265</v>
      </c>
      <c r="E16" s="85" t="s">
        <v>52</v>
      </c>
      <c r="F16" s="92">
        <v>1699</v>
      </c>
      <c r="G16" s="86">
        <f t="shared" si="0"/>
        <v>46.103949381989409</v>
      </c>
      <c r="H16" s="92">
        <v>78330.61</v>
      </c>
    </row>
    <row r="17" spans="1:8" s="78" customFormat="1" ht="30.75" customHeight="1" x14ac:dyDescent="0.25">
      <c r="A17" s="83" t="s">
        <v>445</v>
      </c>
      <c r="B17" s="83" t="s">
        <v>445</v>
      </c>
      <c r="C17" s="87" t="s">
        <v>91</v>
      </c>
      <c r="D17" s="91" t="s">
        <v>266</v>
      </c>
      <c r="E17" s="85" t="s">
        <v>55</v>
      </c>
      <c r="F17" s="92">
        <v>947.5</v>
      </c>
      <c r="G17" s="86">
        <f t="shared" si="0"/>
        <v>244.77183113456465</v>
      </c>
      <c r="H17" s="92">
        <v>231921.31</v>
      </c>
    </row>
    <row r="18" spans="1:8" s="78" customFormat="1" ht="30.75" customHeight="1" x14ac:dyDescent="0.25">
      <c r="A18" s="83" t="s">
        <v>445</v>
      </c>
      <c r="B18" s="83" t="s">
        <v>445</v>
      </c>
      <c r="C18" s="87" t="s">
        <v>59</v>
      </c>
      <c r="D18" s="91" t="s">
        <v>267</v>
      </c>
      <c r="E18" s="85" t="s">
        <v>55</v>
      </c>
      <c r="F18" s="92">
        <v>2</v>
      </c>
      <c r="G18" s="86">
        <f t="shared" si="0"/>
        <v>488.61500000000001</v>
      </c>
      <c r="H18" s="92">
        <v>977.23</v>
      </c>
    </row>
    <row r="19" spans="1:8" s="78" customFormat="1" ht="30.75" customHeight="1" x14ac:dyDescent="0.25">
      <c r="A19" s="83" t="s">
        <v>445</v>
      </c>
      <c r="B19" s="83" t="s">
        <v>445</v>
      </c>
      <c r="C19" s="87" t="s">
        <v>60</v>
      </c>
      <c r="D19" s="91" t="s">
        <v>268</v>
      </c>
      <c r="E19" s="85" t="s">
        <v>55</v>
      </c>
      <c r="F19" s="92">
        <v>32</v>
      </c>
      <c r="G19" s="86">
        <f t="shared" si="0"/>
        <v>151.3634375</v>
      </c>
      <c r="H19" s="92">
        <v>4843.63</v>
      </c>
    </row>
    <row r="20" spans="1:8" s="78" customFormat="1" ht="30.75" customHeight="1" x14ac:dyDescent="0.25">
      <c r="A20" s="83" t="s">
        <v>445</v>
      </c>
      <c r="B20" s="83" t="s">
        <v>445</v>
      </c>
      <c r="C20" s="87" t="s">
        <v>61</v>
      </c>
      <c r="D20" s="91" t="s">
        <v>269</v>
      </c>
      <c r="E20" s="85" t="s">
        <v>55</v>
      </c>
      <c r="F20" s="92">
        <v>26</v>
      </c>
      <c r="G20" s="86">
        <f t="shared" ref="G20:G68" si="1">SUM(H20/F20)</f>
        <v>1316.5126923076923</v>
      </c>
      <c r="H20" s="92">
        <v>34229.33</v>
      </c>
    </row>
    <row r="21" spans="1:8" s="78" customFormat="1" ht="30.75" customHeight="1" x14ac:dyDescent="0.25">
      <c r="A21" s="83" t="s">
        <v>445</v>
      </c>
      <c r="B21" s="83" t="s">
        <v>445</v>
      </c>
      <c r="C21" s="87" t="s">
        <v>62</v>
      </c>
      <c r="D21" s="91" t="s">
        <v>270</v>
      </c>
      <c r="E21" s="85" t="s">
        <v>255</v>
      </c>
      <c r="F21" s="92">
        <v>60</v>
      </c>
      <c r="G21" s="86">
        <f t="shared" si="1"/>
        <v>52.264333333333333</v>
      </c>
      <c r="H21" s="92">
        <v>3135.86</v>
      </c>
    </row>
    <row r="22" spans="1:8" s="78" customFormat="1" ht="30.75" customHeight="1" x14ac:dyDescent="0.25">
      <c r="A22" s="83" t="s">
        <v>445</v>
      </c>
      <c r="B22" s="83" t="s">
        <v>445</v>
      </c>
      <c r="C22" s="87" t="s">
        <v>63</v>
      </c>
      <c r="D22" s="91" t="s">
        <v>271</v>
      </c>
      <c r="E22" s="85" t="s">
        <v>55</v>
      </c>
      <c r="F22" s="92">
        <v>47.000100000000003</v>
      </c>
      <c r="G22" s="86">
        <f t="shared" si="1"/>
        <v>52.103506162752836</v>
      </c>
      <c r="H22" s="92">
        <v>2448.87</v>
      </c>
    </row>
    <row r="23" spans="1:8" s="78" customFormat="1" ht="30.75" customHeight="1" x14ac:dyDescent="0.25">
      <c r="A23" s="83" t="s">
        <v>445</v>
      </c>
      <c r="B23" s="83" t="s">
        <v>445</v>
      </c>
      <c r="C23" s="87" t="s">
        <v>64</v>
      </c>
      <c r="D23" s="91" t="s">
        <v>272</v>
      </c>
      <c r="E23" s="85" t="s">
        <v>55</v>
      </c>
      <c r="F23" s="92">
        <v>47</v>
      </c>
      <c r="G23" s="86">
        <f t="shared" si="1"/>
        <v>209.53</v>
      </c>
      <c r="H23" s="92">
        <v>9847.91</v>
      </c>
    </row>
    <row r="24" spans="1:8" s="78" customFormat="1" ht="30.75" customHeight="1" x14ac:dyDescent="0.25">
      <c r="A24" s="83" t="s">
        <v>445</v>
      </c>
      <c r="B24" s="83" t="s">
        <v>445</v>
      </c>
      <c r="C24" s="87" t="s">
        <v>65</v>
      </c>
      <c r="D24" s="91" t="s">
        <v>273</v>
      </c>
      <c r="E24" s="85" t="s">
        <v>55</v>
      </c>
      <c r="F24" s="92">
        <v>17</v>
      </c>
      <c r="G24" s="86">
        <f t="shared" si="1"/>
        <v>416.94529411764705</v>
      </c>
      <c r="H24" s="92">
        <v>7088.07</v>
      </c>
    </row>
    <row r="25" spans="1:8" s="78" customFormat="1" ht="30.75" customHeight="1" x14ac:dyDescent="0.25">
      <c r="A25" s="83" t="s">
        <v>445</v>
      </c>
      <c r="B25" s="83" t="s">
        <v>445</v>
      </c>
      <c r="C25" s="87" t="s">
        <v>66</v>
      </c>
      <c r="D25" s="91" t="s">
        <v>274</v>
      </c>
      <c r="E25" s="85" t="s">
        <v>55</v>
      </c>
      <c r="F25" s="92">
        <v>81</v>
      </c>
      <c r="G25" s="86">
        <f t="shared" si="1"/>
        <v>103.98987654320987</v>
      </c>
      <c r="H25" s="92">
        <v>8423.18</v>
      </c>
    </row>
    <row r="26" spans="1:8" s="78" customFormat="1" ht="30.75" customHeight="1" x14ac:dyDescent="0.25">
      <c r="A26" s="83" t="s">
        <v>446</v>
      </c>
      <c r="B26" s="83" t="s">
        <v>446</v>
      </c>
      <c r="C26" s="87" t="s">
        <v>67</v>
      </c>
      <c r="D26" s="91" t="s">
        <v>275</v>
      </c>
      <c r="E26" s="85" t="s">
        <v>55</v>
      </c>
      <c r="F26" s="92">
        <v>168</v>
      </c>
      <c r="G26" s="86">
        <f t="shared" si="1"/>
        <v>271.83000000000004</v>
      </c>
      <c r="H26" s="92">
        <v>45667.44</v>
      </c>
    </row>
    <row r="27" spans="1:8" s="78" customFormat="1" ht="30.75" customHeight="1" x14ac:dyDescent="0.25">
      <c r="A27" s="83" t="s">
        <v>446</v>
      </c>
      <c r="B27" s="83" t="s">
        <v>446</v>
      </c>
      <c r="C27" s="87" t="s">
        <v>68</v>
      </c>
      <c r="D27" s="91" t="s">
        <v>276</v>
      </c>
      <c r="E27" s="85" t="s">
        <v>55</v>
      </c>
      <c r="F27" s="92">
        <v>29</v>
      </c>
      <c r="G27" s="86">
        <f t="shared" si="1"/>
        <v>114.82034482758621</v>
      </c>
      <c r="H27" s="92">
        <v>3329.79</v>
      </c>
    </row>
    <row r="28" spans="1:8" s="78" customFormat="1" ht="30.75" customHeight="1" x14ac:dyDescent="0.25">
      <c r="A28" s="83" t="s">
        <v>446</v>
      </c>
      <c r="B28" s="83" t="s">
        <v>446</v>
      </c>
      <c r="C28" s="89" t="s">
        <v>69</v>
      </c>
      <c r="D28" s="91" t="s">
        <v>277</v>
      </c>
      <c r="E28" s="85" t="s">
        <v>52</v>
      </c>
      <c r="F28" s="92">
        <v>250</v>
      </c>
      <c r="G28" s="86">
        <f t="shared" si="1"/>
        <v>532.65200000000004</v>
      </c>
      <c r="H28" s="92">
        <v>133163</v>
      </c>
    </row>
    <row r="29" spans="1:8" s="78" customFormat="1" ht="30.75" customHeight="1" x14ac:dyDescent="0.25">
      <c r="A29" s="83" t="s">
        <v>446</v>
      </c>
      <c r="B29" s="83" t="s">
        <v>446</v>
      </c>
      <c r="C29" s="87" t="s">
        <v>70</v>
      </c>
      <c r="D29" s="91" t="s">
        <v>278</v>
      </c>
      <c r="E29" s="85" t="s">
        <v>52</v>
      </c>
      <c r="F29" s="92">
        <v>188</v>
      </c>
      <c r="G29" s="86">
        <f t="shared" si="1"/>
        <v>962.5327127659574</v>
      </c>
      <c r="H29" s="92">
        <v>180956.15</v>
      </c>
    </row>
    <row r="30" spans="1:8" s="78" customFormat="1" ht="30.75" customHeight="1" x14ac:dyDescent="0.25">
      <c r="A30" s="83" t="s">
        <v>446</v>
      </c>
      <c r="B30" s="83" t="s">
        <v>446</v>
      </c>
      <c r="C30" s="87" t="s">
        <v>71</v>
      </c>
      <c r="D30" s="91" t="s">
        <v>279</v>
      </c>
      <c r="E30" s="85" t="s">
        <v>55</v>
      </c>
      <c r="F30" s="92">
        <v>48.001199999999997</v>
      </c>
      <c r="G30" s="86">
        <f t="shared" si="1"/>
        <v>161.69512428855947</v>
      </c>
      <c r="H30" s="92">
        <v>7761.56</v>
      </c>
    </row>
    <row r="31" spans="1:8" s="78" customFormat="1" ht="30.75" customHeight="1" x14ac:dyDescent="0.25">
      <c r="A31" s="83" t="s">
        <v>446</v>
      </c>
      <c r="B31" s="83" t="s">
        <v>446</v>
      </c>
      <c r="C31" s="89" t="s">
        <v>72</v>
      </c>
      <c r="D31" s="91" t="s">
        <v>280</v>
      </c>
      <c r="E31" s="85" t="s">
        <v>54</v>
      </c>
      <c r="F31" s="92">
        <v>234</v>
      </c>
      <c r="G31" s="86">
        <f t="shared" si="1"/>
        <v>124.88064102564103</v>
      </c>
      <c r="H31" s="92">
        <v>29222.07</v>
      </c>
    </row>
    <row r="32" spans="1:8" s="78" customFormat="1" ht="30.75" customHeight="1" x14ac:dyDescent="0.25">
      <c r="A32" s="83" t="s">
        <v>448</v>
      </c>
      <c r="B32" s="83" t="s">
        <v>448</v>
      </c>
      <c r="C32" s="87" t="s">
        <v>73</v>
      </c>
      <c r="D32" s="91" t="s">
        <v>281</v>
      </c>
      <c r="E32" s="85" t="s">
        <v>55</v>
      </c>
      <c r="F32" s="92">
        <v>150</v>
      </c>
      <c r="G32" s="86">
        <f t="shared" si="1"/>
        <v>80.003600000000006</v>
      </c>
      <c r="H32" s="92">
        <v>12000.54</v>
      </c>
    </row>
    <row r="33" spans="1:8" s="78" customFormat="1" ht="30.75" customHeight="1" x14ac:dyDescent="0.25">
      <c r="A33" s="83" t="s">
        <v>448</v>
      </c>
      <c r="B33" s="83" t="s">
        <v>448</v>
      </c>
      <c r="C33" s="89" t="s">
        <v>74</v>
      </c>
      <c r="D33" s="91" t="s">
        <v>282</v>
      </c>
      <c r="E33" s="85" t="s">
        <v>55</v>
      </c>
      <c r="F33" s="92">
        <v>98</v>
      </c>
      <c r="G33" s="86">
        <f t="shared" si="1"/>
        <v>146.37479591836734</v>
      </c>
      <c r="H33" s="92">
        <v>14344.73</v>
      </c>
    </row>
    <row r="34" spans="1:8" s="78" customFormat="1" ht="30.75" customHeight="1" x14ac:dyDescent="0.25">
      <c r="A34" s="83" t="s">
        <v>448</v>
      </c>
      <c r="B34" s="83" t="s">
        <v>448</v>
      </c>
      <c r="C34" s="87" t="s">
        <v>75</v>
      </c>
      <c r="D34" s="91" t="s">
        <v>283</v>
      </c>
      <c r="E34" s="85" t="s">
        <v>55</v>
      </c>
      <c r="F34" s="92">
        <v>306</v>
      </c>
      <c r="G34" s="86">
        <f t="shared" si="1"/>
        <v>110.51401960784314</v>
      </c>
      <c r="H34" s="92">
        <v>33817.29</v>
      </c>
    </row>
    <row r="35" spans="1:8" s="78" customFormat="1" ht="30.75" customHeight="1" x14ac:dyDescent="0.25">
      <c r="A35" s="83" t="s">
        <v>448</v>
      </c>
      <c r="B35" s="83" t="s">
        <v>448</v>
      </c>
      <c r="C35" s="87" t="s">
        <v>76</v>
      </c>
      <c r="D35" s="91" t="s">
        <v>284</v>
      </c>
      <c r="E35" s="85" t="s">
        <v>55</v>
      </c>
      <c r="F35" s="92">
        <v>87</v>
      </c>
      <c r="G35" s="86">
        <f t="shared" si="1"/>
        <v>168.74</v>
      </c>
      <c r="H35" s="92">
        <v>14680.380000000001</v>
      </c>
    </row>
    <row r="36" spans="1:8" s="78" customFormat="1" ht="30.75" customHeight="1" x14ac:dyDescent="0.25">
      <c r="A36" s="83" t="s">
        <v>448</v>
      </c>
      <c r="B36" s="83" t="s">
        <v>448</v>
      </c>
      <c r="C36" s="87" t="s">
        <v>94</v>
      </c>
      <c r="D36" s="91" t="s">
        <v>285</v>
      </c>
      <c r="E36" s="85" t="s">
        <v>55</v>
      </c>
      <c r="F36" s="92">
        <v>256</v>
      </c>
      <c r="G36" s="86">
        <f t="shared" si="1"/>
        <v>58.715039062500004</v>
      </c>
      <c r="H36" s="92">
        <v>15031.050000000001</v>
      </c>
    </row>
    <row r="37" spans="1:8" s="78" customFormat="1" ht="30.75" customHeight="1" x14ac:dyDescent="0.25">
      <c r="A37" s="83" t="s">
        <v>448</v>
      </c>
      <c r="B37" s="83" t="s">
        <v>448</v>
      </c>
      <c r="C37" s="87" t="s">
        <v>95</v>
      </c>
      <c r="D37" s="91" t="s">
        <v>286</v>
      </c>
      <c r="E37" s="85" t="s">
        <v>55</v>
      </c>
      <c r="F37" s="92">
        <v>235</v>
      </c>
      <c r="G37" s="86">
        <f t="shared" si="1"/>
        <v>210.36497872340428</v>
      </c>
      <c r="H37" s="92">
        <v>49435.770000000004</v>
      </c>
    </row>
    <row r="38" spans="1:8" s="78" customFormat="1" ht="30.75" customHeight="1" x14ac:dyDescent="0.25">
      <c r="A38" s="83" t="s">
        <v>448</v>
      </c>
      <c r="B38" s="83" t="s">
        <v>448</v>
      </c>
      <c r="C38" s="87" t="s">
        <v>96</v>
      </c>
      <c r="D38" s="91" t="s">
        <v>287</v>
      </c>
      <c r="E38" s="85" t="s">
        <v>55</v>
      </c>
      <c r="F38" s="92">
        <v>16</v>
      </c>
      <c r="G38" s="86">
        <f t="shared" si="1"/>
        <v>421.89625000000001</v>
      </c>
      <c r="H38" s="92">
        <v>6750.34</v>
      </c>
    </row>
    <row r="39" spans="1:8" s="78" customFormat="1" ht="30.75" customHeight="1" x14ac:dyDescent="0.25">
      <c r="A39" s="83" t="s">
        <v>448</v>
      </c>
      <c r="B39" s="83" t="s">
        <v>448</v>
      </c>
      <c r="C39" s="87" t="s">
        <v>97</v>
      </c>
      <c r="D39" s="91" t="s">
        <v>288</v>
      </c>
      <c r="E39" s="85" t="s">
        <v>55</v>
      </c>
      <c r="F39" s="92">
        <v>12</v>
      </c>
      <c r="G39" s="86">
        <f t="shared" si="1"/>
        <v>649.99249999999995</v>
      </c>
      <c r="H39" s="92">
        <v>7799.91</v>
      </c>
    </row>
    <row r="40" spans="1:8" s="78" customFormat="1" ht="30.75" customHeight="1" x14ac:dyDescent="0.25">
      <c r="A40" s="83" t="s">
        <v>448</v>
      </c>
      <c r="B40" s="83" t="s">
        <v>448</v>
      </c>
      <c r="C40" s="87" t="s">
        <v>98</v>
      </c>
      <c r="D40" s="91" t="s">
        <v>289</v>
      </c>
      <c r="E40" s="85" t="s">
        <v>55</v>
      </c>
      <c r="F40" s="92">
        <v>1</v>
      </c>
      <c r="G40" s="86">
        <f t="shared" si="1"/>
        <v>218.75</v>
      </c>
      <c r="H40" s="92">
        <v>218.75</v>
      </c>
    </row>
    <row r="41" spans="1:8" s="78" customFormat="1" ht="30.75" customHeight="1" x14ac:dyDescent="0.25">
      <c r="A41" s="83" t="s">
        <v>448</v>
      </c>
      <c r="B41" s="83" t="s">
        <v>448</v>
      </c>
      <c r="C41" s="87" t="s">
        <v>99</v>
      </c>
      <c r="D41" s="91" t="s">
        <v>290</v>
      </c>
      <c r="E41" s="85" t="s">
        <v>55</v>
      </c>
      <c r="F41" s="92">
        <v>68</v>
      </c>
      <c r="G41" s="86">
        <f t="shared" si="1"/>
        <v>267.51514705882352</v>
      </c>
      <c r="H41" s="92">
        <v>18191.03</v>
      </c>
    </row>
    <row r="42" spans="1:8" s="78" customFormat="1" ht="30.75" customHeight="1" x14ac:dyDescent="0.25">
      <c r="A42" s="83" t="s">
        <v>448</v>
      </c>
      <c r="B42" s="83" t="s">
        <v>448</v>
      </c>
      <c r="C42" s="87" t="s">
        <v>100</v>
      </c>
      <c r="D42" s="91" t="s">
        <v>291</v>
      </c>
      <c r="E42" s="85" t="s">
        <v>55</v>
      </c>
      <c r="F42" s="92">
        <v>53</v>
      </c>
      <c r="G42" s="86">
        <f t="shared" si="1"/>
        <v>885.0001886792453</v>
      </c>
      <c r="H42" s="92">
        <v>46905.01</v>
      </c>
    </row>
    <row r="43" spans="1:8" s="78" customFormat="1" ht="30.75" customHeight="1" x14ac:dyDescent="0.25">
      <c r="A43" s="83" t="s">
        <v>447</v>
      </c>
      <c r="B43" s="83" t="s">
        <v>447</v>
      </c>
      <c r="C43" s="87" t="s">
        <v>101</v>
      </c>
      <c r="D43" s="91" t="s">
        <v>292</v>
      </c>
      <c r="E43" s="85" t="s">
        <v>52</v>
      </c>
      <c r="F43" s="92">
        <v>6</v>
      </c>
      <c r="G43" s="86">
        <f t="shared" si="1"/>
        <v>2763.7816666666663</v>
      </c>
      <c r="H43" s="92">
        <v>16582.689999999999</v>
      </c>
    </row>
    <row r="44" spans="1:8" s="78" customFormat="1" ht="30.75" customHeight="1" x14ac:dyDescent="0.25">
      <c r="A44" s="83" t="s">
        <v>447</v>
      </c>
      <c r="B44" s="83" t="s">
        <v>447</v>
      </c>
      <c r="C44" s="87" t="s">
        <v>102</v>
      </c>
      <c r="D44" s="91" t="s">
        <v>293</v>
      </c>
      <c r="E44" s="85" t="s">
        <v>55</v>
      </c>
      <c r="F44" s="92">
        <v>169</v>
      </c>
      <c r="G44" s="86">
        <f t="shared" si="1"/>
        <v>194.69988165680473</v>
      </c>
      <c r="H44" s="92">
        <v>32904.28</v>
      </c>
    </row>
    <row r="45" spans="1:8" s="78" customFormat="1" ht="30.75" customHeight="1" x14ac:dyDescent="0.25">
      <c r="A45" s="83" t="s">
        <v>447</v>
      </c>
      <c r="B45" s="83" t="s">
        <v>447</v>
      </c>
      <c r="C45" s="87" t="s">
        <v>103</v>
      </c>
      <c r="D45" s="91" t="s">
        <v>294</v>
      </c>
      <c r="E45" s="85" t="s">
        <v>55</v>
      </c>
      <c r="F45" s="92">
        <v>30</v>
      </c>
      <c r="G45" s="86">
        <f t="shared" si="1"/>
        <v>2913.3070000000002</v>
      </c>
      <c r="H45" s="92">
        <v>87399.21</v>
      </c>
    </row>
    <row r="46" spans="1:8" s="78" customFormat="1" ht="30.75" customHeight="1" x14ac:dyDescent="0.25">
      <c r="A46" s="83" t="s">
        <v>447</v>
      </c>
      <c r="B46" s="83" t="s">
        <v>447</v>
      </c>
      <c r="C46" s="87" t="s">
        <v>104</v>
      </c>
      <c r="D46" s="91" t="s">
        <v>295</v>
      </c>
      <c r="E46" s="85" t="s">
        <v>55</v>
      </c>
      <c r="F46" s="92">
        <v>26</v>
      </c>
      <c r="G46" s="86">
        <f t="shared" si="1"/>
        <v>668.01499999999999</v>
      </c>
      <c r="H46" s="92">
        <v>17368.39</v>
      </c>
    </row>
    <row r="47" spans="1:8" s="78" customFormat="1" ht="30.75" customHeight="1" x14ac:dyDescent="0.25">
      <c r="A47" s="83" t="s">
        <v>447</v>
      </c>
      <c r="B47" s="83" t="s">
        <v>447</v>
      </c>
      <c r="C47" s="87" t="s">
        <v>105</v>
      </c>
      <c r="D47" s="91" t="s">
        <v>296</v>
      </c>
      <c r="E47" s="85" t="s">
        <v>55</v>
      </c>
      <c r="F47" s="92">
        <v>14</v>
      </c>
      <c r="G47" s="86">
        <f t="shared" si="1"/>
        <v>11059.497857142856</v>
      </c>
      <c r="H47" s="92">
        <v>154832.97</v>
      </c>
    </row>
    <row r="48" spans="1:8" s="78" customFormat="1" ht="30.75" customHeight="1" x14ac:dyDescent="0.25">
      <c r="A48" s="83" t="s">
        <v>447</v>
      </c>
      <c r="B48" s="83" t="s">
        <v>447</v>
      </c>
      <c r="C48" s="87" t="s">
        <v>106</v>
      </c>
      <c r="D48" s="91" t="s">
        <v>297</v>
      </c>
      <c r="E48" s="85" t="s">
        <v>55</v>
      </c>
      <c r="F48" s="92">
        <v>4</v>
      </c>
      <c r="G48" s="86">
        <f t="shared" si="1"/>
        <v>2006</v>
      </c>
      <c r="H48" s="92">
        <v>8024</v>
      </c>
    </row>
    <row r="49" spans="1:8" s="78" customFormat="1" ht="30.75" customHeight="1" x14ac:dyDescent="0.25">
      <c r="A49" s="83" t="s">
        <v>447</v>
      </c>
      <c r="B49" s="83" t="s">
        <v>447</v>
      </c>
      <c r="C49" s="87" t="s">
        <v>107</v>
      </c>
      <c r="D49" s="91" t="s">
        <v>298</v>
      </c>
      <c r="E49" s="85" t="s">
        <v>55</v>
      </c>
      <c r="F49" s="92">
        <v>28</v>
      </c>
      <c r="G49" s="86">
        <f t="shared" si="1"/>
        <v>6857.9132142857143</v>
      </c>
      <c r="H49" s="92">
        <v>192021.57</v>
      </c>
    </row>
    <row r="50" spans="1:8" s="78" customFormat="1" ht="30.75" customHeight="1" x14ac:dyDescent="0.25">
      <c r="A50" s="83" t="s">
        <v>447</v>
      </c>
      <c r="B50" s="83" t="s">
        <v>447</v>
      </c>
      <c r="C50" s="87" t="s">
        <v>108</v>
      </c>
      <c r="D50" s="91" t="s">
        <v>299</v>
      </c>
      <c r="E50" s="85" t="s">
        <v>55</v>
      </c>
      <c r="F50" s="92">
        <v>43</v>
      </c>
      <c r="G50" s="86">
        <f t="shared" si="1"/>
        <v>2874.8158139534885</v>
      </c>
      <c r="H50" s="92">
        <v>123617.08</v>
      </c>
    </row>
    <row r="51" spans="1:8" s="78" customFormat="1" ht="30.75" customHeight="1" x14ac:dyDescent="0.25">
      <c r="A51" s="83" t="s">
        <v>447</v>
      </c>
      <c r="B51" s="83" t="s">
        <v>447</v>
      </c>
      <c r="C51" s="87" t="s">
        <v>109</v>
      </c>
      <c r="D51" s="91" t="s">
        <v>300</v>
      </c>
      <c r="E51" s="85" t="s">
        <v>55</v>
      </c>
      <c r="F51" s="92">
        <v>7</v>
      </c>
      <c r="G51" s="86">
        <f t="shared" si="1"/>
        <v>631.30000000000007</v>
      </c>
      <c r="H51" s="92">
        <v>4419.1000000000004</v>
      </c>
    </row>
    <row r="52" spans="1:8" s="78" customFormat="1" ht="30.75" customHeight="1" x14ac:dyDescent="0.25">
      <c r="A52" s="83" t="s">
        <v>447</v>
      </c>
      <c r="B52" s="83" t="s">
        <v>447</v>
      </c>
      <c r="C52" s="87" t="s">
        <v>110</v>
      </c>
      <c r="D52" s="91" t="s">
        <v>301</v>
      </c>
      <c r="E52" s="85" t="s">
        <v>55</v>
      </c>
      <c r="F52" s="92">
        <v>53</v>
      </c>
      <c r="G52" s="86">
        <f t="shared" si="1"/>
        <v>649.98452830188683</v>
      </c>
      <c r="H52" s="92">
        <v>34449.18</v>
      </c>
    </row>
    <row r="53" spans="1:8" s="78" customFormat="1" ht="30.75" customHeight="1" x14ac:dyDescent="0.25">
      <c r="A53" s="83" t="s">
        <v>447</v>
      </c>
      <c r="B53" s="83" t="s">
        <v>447</v>
      </c>
      <c r="C53" s="87" t="s">
        <v>111</v>
      </c>
      <c r="D53" s="91" t="s">
        <v>302</v>
      </c>
      <c r="E53" s="85" t="s">
        <v>55</v>
      </c>
      <c r="F53" s="92">
        <v>50</v>
      </c>
      <c r="G53" s="86">
        <f t="shared" si="1"/>
        <v>86.025000000000006</v>
      </c>
      <c r="H53" s="92">
        <v>4301.25</v>
      </c>
    </row>
    <row r="54" spans="1:8" s="78" customFormat="1" ht="30.75" customHeight="1" x14ac:dyDescent="0.25">
      <c r="A54" s="83" t="s">
        <v>447</v>
      </c>
      <c r="B54" s="83" t="s">
        <v>447</v>
      </c>
      <c r="C54" s="87" t="s">
        <v>112</v>
      </c>
      <c r="D54" s="91" t="s">
        <v>303</v>
      </c>
      <c r="E54" s="85" t="s">
        <v>55</v>
      </c>
      <c r="F54" s="92">
        <v>93</v>
      </c>
      <c r="G54" s="86">
        <f t="shared" si="1"/>
        <v>430.49580645161291</v>
      </c>
      <c r="H54" s="92">
        <v>40036.11</v>
      </c>
    </row>
    <row r="55" spans="1:8" s="78" customFormat="1" ht="30.75" customHeight="1" x14ac:dyDescent="0.25">
      <c r="A55" s="83" t="s">
        <v>447</v>
      </c>
      <c r="B55" s="83" t="s">
        <v>447</v>
      </c>
      <c r="C55" s="87" t="s">
        <v>113</v>
      </c>
      <c r="D55" s="91" t="s">
        <v>304</v>
      </c>
      <c r="E55" s="85" t="s">
        <v>55</v>
      </c>
      <c r="F55" s="92">
        <v>111</v>
      </c>
      <c r="G55" s="86">
        <f t="shared" si="1"/>
        <v>521.48927927927923</v>
      </c>
      <c r="H55" s="92">
        <v>57885.31</v>
      </c>
    </row>
    <row r="56" spans="1:8" s="78" customFormat="1" ht="30.75" customHeight="1" x14ac:dyDescent="0.25">
      <c r="A56" s="83" t="s">
        <v>447</v>
      </c>
      <c r="B56" s="83" t="s">
        <v>447</v>
      </c>
      <c r="C56" s="87" t="s">
        <v>114</v>
      </c>
      <c r="D56" s="91" t="s">
        <v>305</v>
      </c>
      <c r="E56" s="85" t="s">
        <v>55</v>
      </c>
      <c r="F56" s="92">
        <v>15</v>
      </c>
      <c r="G56" s="86">
        <f t="shared" si="1"/>
        <v>30.015333333333334</v>
      </c>
      <c r="H56" s="92">
        <v>450.23</v>
      </c>
    </row>
    <row r="57" spans="1:8" s="78" customFormat="1" ht="30.75" customHeight="1" x14ac:dyDescent="0.25">
      <c r="A57" s="83" t="s">
        <v>447</v>
      </c>
      <c r="B57" s="83" t="s">
        <v>447</v>
      </c>
      <c r="C57" s="87" t="s">
        <v>115</v>
      </c>
      <c r="D57" s="91" t="s">
        <v>306</v>
      </c>
      <c r="E57" s="85" t="s">
        <v>53</v>
      </c>
      <c r="F57" s="92">
        <v>2368</v>
      </c>
      <c r="G57" s="86">
        <f t="shared" si="1"/>
        <v>21.751655405405405</v>
      </c>
      <c r="H57" s="92">
        <v>51507.92</v>
      </c>
    </row>
    <row r="58" spans="1:8" s="78" customFormat="1" ht="30.75" customHeight="1" x14ac:dyDescent="0.25">
      <c r="A58" s="83" t="s">
        <v>447</v>
      </c>
      <c r="B58" s="83" t="s">
        <v>447</v>
      </c>
      <c r="C58" s="87" t="s">
        <v>116</v>
      </c>
      <c r="D58" s="91" t="s">
        <v>307</v>
      </c>
      <c r="E58" s="85" t="s">
        <v>55</v>
      </c>
      <c r="F58" s="92">
        <v>267</v>
      </c>
      <c r="G58" s="86">
        <f t="shared" si="1"/>
        <v>44.936029962546819</v>
      </c>
      <c r="H58" s="92">
        <v>11997.92</v>
      </c>
    </row>
    <row r="59" spans="1:8" s="78" customFormat="1" ht="30.75" customHeight="1" x14ac:dyDescent="0.25">
      <c r="A59" s="83" t="s">
        <v>450</v>
      </c>
      <c r="B59" s="83" t="s">
        <v>450</v>
      </c>
      <c r="C59" s="87" t="s">
        <v>117</v>
      </c>
      <c r="D59" s="91" t="s">
        <v>308</v>
      </c>
      <c r="E59" s="85" t="s">
        <v>55</v>
      </c>
      <c r="F59" s="92">
        <v>41</v>
      </c>
      <c r="G59" s="86">
        <f t="shared" si="1"/>
        <v>147.5</v>
      </c>
      <c r="H59" s="92">
        <v>6047.5</v>
      </c>
    </row>
    <row r="60" spans="1:8" s="78" customFormat="1" ht="30.75" customHeight="1" x14ac:dyDescent="0.25">
      <c r="A60" s="83" t="s">
        <v>450</v>
      </c>
      <c r="B60" s="83" t="s">
        <v>450</v>
      </c>
      <c r="C60" s="87" t="s">
        <v>115</v>
      </c>
      <c r="D60" s="91" t="s">
        <v>309</v>
      </c>
      <c r="E60" s="85" t="s">
        <v>55</v>
      </c>
      <c r="F60" s="92">
        <v>28</v>
      </c>
      <c r="G60" s="86">
        <f t="shared" si="1"/>
        <v>88.5</v>
      </c>
      <c r="H60" s="92">
        <v>2478</v>
      </c>
    </row>
    <row r="61" spans="1:8" s="78" customFormat="1" ht="30.75" customHeight="1" x14ac:dyDescent="0.25">
      <c r="A61" s="83" t="s">
        <v>450</v>
      </c>
      <c r="B61" s="83" t="s">
        <v>450</v>
      </c>
      <c r="C61" s="87" t="s">
        <v>118</v>
      </c>
      <c r="D61" s="91" t="s">
        <v>310</v>
      </c>
      <c r="E61" s="85" t="s">
        <v>53</v>
      </c>
      <c r="F61" s="92">
        <v>453</v>
      </c>
      <c r="G61" s="86">
        <f t="shared" si="1"/>
        <v>31.692649006622517</v>
      </c>
      <c r="H61" s="92">
        <v>14356.77</v>
      </c>
    </row>
    <row r="62" spans="1:8" s="78" customFormat="1" ht="30.75" customHeight="1" x14ac:dyDescent="0.25">
      <c r="A62" s="83" t="s">
        <v>450</v>
      </c>
      <c r="B62" s="83" t="s">
        <v>450</v>
      </c>
      <c r="C62" s="87" t="s">
        <v>119</v>
      </c>
      <c r="D62" s="91" t="s">
        <v>311</v>
      </c>
      <c r="E62" s="85" t="s">
        <v>55</v>
      </c>
      <c r="F62" s="92">
        <v>45</v>
      </c>
      <c r="G62" s="86">
        <f t="shared" si="1"/>
        <v>279.9448888888889</v>
      </c>
      <c r="H62" s="92">
        <v>12597.52</v>
      </c>
    </row>
    <row r="63" spans="1:8" s="78" customFormat="1" ht="30.75" customHeight="1" x14ac:dyDescent="0.25">
      <c r="A63" s="83" t="s">
        <v>450</v>
      </c>
      <c r="B63" s="83" t="s">
        <v>450</v>
      </c>
      <c r="C63" s="87" t="s">
        <v>120</v>
      </c>
      <c r="D63" s="91" t="s">
        <v>312</v>
      </c>
      <c r="E63" s="85" t="s">
        <v>55</v>
      </c>
      <c r="F63" s="92">
        <v>46</v>
      </c>
      <c r="G63" s="86">
        <f t="shared" si="1"/>
        <v>86.062608695652173</v>
      </c>
      <c r="H63" s="92">
        <v>3958.88</v>
      </c>
    </row>
    <row r="64" spans="1:8" s="78" customFormat="1" ht="30.75" customHeight="1" x14ac:dyDescent="0.25">
      <c r="A64" s="83" t="s">
        <v>450</v>
      </c>
      <c r="B64" s="83" t="s">
        <v>450</v>
      </c>
      <c r="C64" s="87" t="s">
        <v>121</v>
      </c>
      <c r="D64" s="91" t="s">
        <v>313</v>
      </c>
      <c r="E64" s="85" t="s">
        <v>55</v>
      </c>
      <c r="F64" s="92">
        <v>355</v>
      </c>
      <c r="G64" s="86">
        <f t="shared" si="1"/>
        <v>18.48487323943662</v>
      </c>
      <c r="H64" s="92">
        <v>6562.13</v>
      </c>
    </row>
    <row r="65" spans="1:8" s="78" customFormat="1" ht="30.75" customHeight="1" x14ac:dyDescent="0.25">
      <c r="A65" s="83" t="s">
        <v>450</v>
      </c>
      <c r="B65" s="83" t="s">
        <v>450</v>
      </c>
      <c r="C65" s="87" t="s">
        <v>122</v>
      </c>
      <c r="D65" s="91" t="s">
        <v>314</v>
      </c>
      <c r="E65" s="85" t="s">
        <v>55</v>
      </c>
      <c r="F65" s="92">
        <v>984</v>
      </c>
      <c r="G65" s="86">
        <f t="shared" si="1"/>
        <v>9.2924796747967484</v>
      </c>
      <c r="H65" s="92">
        <v>9143.8000000000011</v>
      </c>
    </row>
    <row r="66" spans="1:8" s="78" customFormat="1" ht="30.75" customHeight="1" x14ac:dyDescent="0.25">
      <c r="A66" s="83" t="s">
        <v>450</v>
      </c>
      <c r="B66" s="83" t="s">
        <v>450</v>
      </c>
      <c r="C66" s="87" t="s">
        <v>123</v>
      </c>
      <c r="D66" s="91" t="s">
        <v>315</v>
      </c>
      <c r="E66" s="85" t="s">
        <v>55</v>
      </c>
      <c r="F66" s="92">
        <v>10014</v>
      </c>
      <c r="G66" s="86">
        <f t="shared" si="1"/>
        <v>3.0050529259037351</v>
      </c>
      <c r="H66" s="92">
        <v>30092.600000000002</v>
      </c>
    </row>
    <row r="67" spans="1:8" s="78" customFormat="1" ht="30.75" customHeight="1" x14ac:dyDescent="0.25">
      <c r="A67" s="83" t="s">
        <v>450</v>
      </c>
      <c r="B67" s="83" t="s">
        <v>450</v>
      </c>
      <c r="C67" s="89" t="s">
        <v>124</v>
      </c>
      <c r="D67" s="91" t="s">
        <v>316</v>
      </c>
      <c r="E67" s="85" t="s">
        <v>55</v>
      </c>
      <c r="F67" s="92">
        <v>27019</v>
      </c>
      <c r="G67" s="86">
        <f t="shared" si="1"/>
        <v>4.4631166956586101</v>
      </c>
      <c r="H67" s="92">
        <v>120588.95</v>
      </c>
    </row>
    <row r="68" spans="1:8" s="78" customFormat="1" ht="30.75" customHeight="1" x14ac:dyDescent="0.25">
      <c r="A68" s="83" t="s">
        <v>450</v>
      </c>
      <c r="B68" s="83" t="s">
        <v>450</v>
      </c>
      <c r="C68" s="87" t="s">
        <v>125</v>
      </c>
      <c r="D68" s="91" t="s">
        <v>317</v>
      </c>
      <c r="E68" s="85" t="s">
        <v>55</v>
      </c>
      <c r="F68" s="92">
        <v>13</v>
      </c>
      <c r="G68" s="86">
        <f t="shared" si="1"/>
        <v>47.95461538461538</v>
      </c>
      <c r="H68" s="92">
        <v>623.41</v>
      </c>
    </row>
    <row r="69" spans="1:8" s="78" customFormat="1" ht="30.75" customHeight="1" x14ac:dyDescent="0.25">
      <c r="A69" s="83" t="s">
        <v>450</v>
      </c>
      <c r="B69" s="83" t="s">
        <v>450</v>
      </c>
      <c r="C69" s="87" t="s">
        <v>126</v>
      </c>
      <c r="D69" s="91" t="s">
        <v>318</v>
      </c>
      <c r="E69" s="85" t="s">
        <v>53</v>
      </c>
      <c r="F69" s="92">
        <v>131</v>
      </c>
      <c r="G69" s="86">
        <f t="shared" ref="G69:G128" si="2">SUM(H69/F69)</f>
        <v>146.7681679389313</v>
      </c>
      <c r="H69" s="92">
        <v>19226.63</v>
      </c>
    </row>
    <row r="70" spans="1:8" s="78" customFormat="1" ht="30.75" customHeight="1" x14ac:dyDescent="0.25">
      <c r="A70" s="83" t="s">
        <v>450</v>
      </c>
      <c r="B70" s="83" t="s">
        <v>450</v>
      </c>
      <c r="C70" s="89" t="s">
        <v>127</v>
      </c>
      <c r="D70" s="91" t="s">
        <v>43</v>
      </c>
      <c r="E70" s="85" t="s">
        <v>53</v>
      </c>
      <c r="F70" s="92">
        <v>1</v>
      </c>
      <c r="G70" s="86">
        <f t="shared" si="2"/>
        <v>223.21</v>
      </c>
      <c r="H70" s="92">
        <v>223.21</v>
      </c>
    </row>
    <row r="71" spans="1:8" s="78" customFormat="1" ht="30.75" customHeight="1" x14ac:dyDescent="0.25">
      <c r="A71" s="83" t="s">
        <v>450</v>
      </c>
      <c r="B71" s="83" t="s">
        <v>450</v>
      </c>
      <c r="C71" s="87" t="s">
        <v>128</v>
      </c>
      <c r="D71" s="91" t="s">
        <v>319</v>
      </c>
      <c r="E71" s="85" t="s">
        <v>55</v>
      </c>
      <c r="F71" s="92">
        <v>4</v>
      </c>
      <c r="G71" s="86">
        <f t="shared" si="2"/>
        <v>617.04499999999996</v>
      </c>
      <c r="H71" s="92">
        <v>2468.1799999999998</v>
      </c>
    </row>
    <row r="72" spans="1:8" s="78" customFormat="1" ht="30.75" customHeight="1" x14ac:dyDescent="0.25">
      <c r="A72" s="83" t="s">
        <v>450</v>
      </c>
      <c r="B72" s="83" t="s">
        <v>450</v>
      </c>
      <c r="C72" s="87" t="s">
        <v>129</v>
      </c>
      <c r="D72" s="91" t="s">
        <v>320</v>
      </c>
      <c r="E72" s="85" t="s">
        <v>55</v>
      </c>
      <c r="F72" s="92">
        <v>55</v>
      </c>
      <c r="G72" s="86">
        <f t="shared" si="2"/>
        <v>244.30490909090909</v>
      </c>
      <c r="H72" s="92">
        <v>13436.77</v>
      </c>
    </row>
    <row r="73" spans="1:8" s="78" customFormat="1" ht="30.75" customHeight="1" x14ac:dyDescent="0.25">
      <c r="A73" s="83" t="s">
        <v>450</v>
      </c>
      <c r="B73" s="83" t="s">
        <v>450</v>
      </c>
      <c r="C73" s="87" t="s">
        <v>130</v>
      </c>
      <c r="D73" s="91" t="s">
        <v>321</v>
      </c>
      <c r="E73" s="85" t="s">
        <v>55</v>
      </c>
      <c r="F73" s="92">
        <v>1510</v>
      </c>
      <c r="G73" s="86">
        <f t="shared" si="2"/>
        <v>12.892649006622518</v>
      </c>
      <c r="H73" s="92">
        <v>19467.900000000001</v>
      </c>
    </row>
    <row r="74" spans="1:8" s="78" customFormat="1" ht="30.75" customHeight="1" x14ac:dyDescent="0.25">
      <c r="A74" s="83" t="s">
        <v>450</v>
      </c>
      <c r="B74" s="83" t="s">
        <v>450</v>
      </c>
      <c r="C74" s="87" t="s">
        <v>131</v>
      </c>
      <c r="D74" s="91" t="s">
        <v>322</v>
      </c>
      <c r="E74" s="85" t="s">
        <v>55</v>
      </c>
      <c r="F74" s="92">
        <v>309</v>
      </c>
      <c r="G74" s="86">
        <f t="shared" si="2"/>
        <v>317.84673139158576</v>
      </c>
      <c r="H74" s="92">
        <v>98214.64</v>
      </c>
    </row>
    <row r="75" spans="1:8" s="78" customFormat="1" ht="30.75" customHeight="1" x14ac:dyDescent="0.25">
      <c r="A75" s="83" t="s">
        <v>450</v>
      </c>
      <c r="B75" s="83" t="s">
        <v>450</v>
      </c>
      <c r="C75" s="87" t="s">
        <v>132</v>
      </c>
      <c r="D75" s="91" t="s">
        <v>323</v>
      </c>
      <c r="E75" s="85" t="s">
        <v>55</v>
      </c>
      <c r="F75" s="92">
        <v>270</v>
      </c>
      <c r="G75" s="86">
        <f t="shared" si="2"/>
        <v>92.039999999999992</v>
      </c>
      <c r="H75" s="92">
        <v>24850.799999999999</v>
      </c>
    </row>
    <row r="76" spans="1:8" s="78" customFormat="1" ht="30.75" customHeight="1" x14ac:dyDescent="0.25">
      <c r="A76" s="83" t="s">
        <v>450</v>
      </c>
      <c r="B76" s="83" t="s">
        <v>450</v>
      </c>
      <c r="C76" s="87" t="s">
        <v>133</v>
      </c>
      <c r="D76" s="91" t="s">
        <v>324</v>
      </c>
      <c r="E76" s="85" t="s">
        <v>55</v>
      </c>
      <c r="F76" s="92">
        <v>67.900000000000006</v>
      </c>
      <c r="G76" s="86">
        <f t="shared" si="2"/>
        <v>126.32503681885123</v>
      </c>
      <c r="H76" s="92">
        <v>8577.4699999999993</v>
      </c>
    </row>
    <row r="77" spans="1:8" s="78" customFormat="1" ht="30.75" customHeight="1" x14ac:dyDescent="0.25">
      <c r="A77" s="83" t="s">
        <v>450</v>
      </c>
      <c r="B77" s="83" t="s">
        <v>450</v>
      </c>
      <c r="C77" s="87" t="s">
        <v>134</v>
      </c>
      <c r="D77" s="91" t="s">
        <v>325</v>
      </c>
      <c r="E77" s="85" t="s">
        <v>55</v>
      </c>
      <c r="F77" s="92">
        <v>1079</v>
      </c>
      <c r="G77" s="86">
        <f t="shared" si="2"/>
        <v>21.105004633920295</v>
      </c>
      <c r="H77" s="92">
        <v>22772.3</v>
      </c>
    </row>
    <row r="78" spans="1:8" s="78" customFormat="1" ht="30.75" customHeight="1" x14ac:dyDescent="0.25">
      <c r="A78" s="83" t="s">
        <v>450</v>
      </c>
      <c r="B78" s="83" t="s">
        <v>450</v>
      </c>
      <c r="C78" s="89" t="s">
        <v>135</v>
      </c>
      <c r="D78" s="91" t="s">
        <v>42</v>
      </c>
      <c r="E78" s="85" t="s">
        <v>55</v>
      </c>
      <c r="F78" s="92">
        <v>129</v>
      </c>
      <c r="G78" s="86">
        <f t="shared" si="2"/>
        <v>39.341472868217053</v>
      </c>
      <c r="H78" s="92">
        <v>5075.05</v>
      </c>
    </row>
    <row r="79" spans="1:8" s="78" customFormat="1" ht="30.75" customHeight="1" x14ac:dyDescent="0.25">
      <c r="A79" s="83" t="s">
        <v>450</v>
      </c>
      <c r="B79" s="83" t="s">
        <v>450</v>
      </c>
      <c r="C79" s="87" t="s">
        <v>136</v>
      </c>
      <c r="D79" s="91" t="s">
        <v>326</v>
      </c>
      <c r="E79" s="85" t="s">
        <v>55</v>
      </c>
      <c r="F79" s="92">
        <v>553</v>
      </c>
      <c r="G79" s="86">
        <f t="shared" si="2"/>
        <v>40.16499095840868</v>
      </c>
      <c r="H79" s="92">
        <v>22211.24</v>
      </c>
    </row>
    <row r="80" spans="1:8" s="78" customFormat="1" ht="30.75" customHeight="1" x14ac:dyDescent="0.25">
      <c r="A80" s="83" t="s">
        <v>450</v>
      </c>
      <c r="B80" s="83" t="s">
        <v>450</v>
      </c>
      <c r="C80" s="87" t="s">
        <v>137</v>
      </c>
      <c r="D80" s="91" t="s">
        <v>327</v>
      </c>
      <c r="E80" s="85" t="s">
        <v>55</v>
      </c>
      <c r="F80" s="92">
        <v>60</v>
      </c>
      <c r="G80" s="86">
        <f t="shared" si="2"/>
        <v>202.70866666666669</v>
      </c>
      <c r="H80" s="92">
        <v>12162.52</v>
      </c>
    </row>
    <row r="81" spans="1:8" s="78" customFormat="1" ht="30.75" customHeight="1" x14ac:dyDescent="0.25">
      <c r="A81" s="83" t="s">
        <v>450</v>
      </c>
      <c r="B81" s="83" t="s">
        <v>450</v>
      </c>
      <c r="C81" s="87" t="s">
        <v>138</v>
      </c>
      <c r="D81" s="91" t="s">
        <v>328</v>
      </c>
      <c r="E81" s="85" t="s">
        <v>55</v>
      </c>
      <c r="F81" s="92">
        <v>70</v>
      </c>
      <c r="G81" s="86">
        <f t="shared" si="2"/>
        <v>10.130428571428572</v>
      </c>
      <c r="H81" s="92">
        <v>709.13</v>
      </c>
    </row>
    <row r="82" spans="1:8" s="78" customFormat="1" ht="30.75" customHeight="1" x14ac:dyDescent="0.25">
      <c r="A82" s="83" t="s">
        <v>450</v>
      </c>
      <c r="B82" s="83" t="s">
        <v>450</v>
      </c>
      <c r="C82" s="90" t="s">
        <v>139</v>
      </c>
      <c r="D82" s="91" t="s">
        <v>329</v>
      </c>
      <c r="E82" s="85" t="s">
        <v>55</v>
      </c>
      <c r="F82" s="92">
        <v>8535</v>
      </c>
      <c r="G82" s="86">
        <f t="shared" si="2"/>
        <v>4.7648963561804338</v>
      </c>
      <c r="H82" s="92">
        <v>40668.390400000004</v>
      </c>
    </row>
    <row r="83" spans="1:8" s="78" customFormat="1" ht="30.75" customHeight="1" x14ac:dyDescent="0.25">
      <c r="A83" s="83" t="s">
        <v>450</v>
      </c>
      <c r="B83" s="83" t="s">
        <v>450</v>
      </c>
      <c r="C83" s="87" t="s">
        <v>140</v>
      </c>
      <c r="D83" s="91" t="s">
        <v>330</v>
      </c>
      <c r="E83" s="85" t="s">
        <v>55</v>
      </c>
      <c r="F83" s="92">
        <v>8734</v>
      </c>
      <c r="G83" s="86">
        <f t="shared" si="2"/>
        <v>6.1477570414472176</v>
      </c>
      <c r="H83" s="92">
        <v>53694.51</v>
      </c>
    </row>
    <row r="84" spans="1:8" s="78" customFormat="1" ht="30.75" customHeight="1" x14ac:dyDescent="0.25">
      <c r="A84" s="83" t="s">
        <v>451</v>
      </c>
      <c r="B84" s="83" t="s">
        <v>451</v>
      </c>
      <c r="C84" s="87" t="s">
        <v>141</v>
      </c>
      <c r="D84" s="91" t="s">
        <v>331</v>
      </c>
      <c r="E84" s="85" t="s">
        <v>55</v>
      </c>
      <c r="F84" s="92">
        <v>12590</v>
      </c>
      <c r="G84" s="86">
        <f t="shared" si="2"/>
        <v>2.5167355043685466</v>
      </c>
      <c r="H84" s="92">
        <v>31685.7</v>
      </c>
    </row>
    <row r="85" spans="1:8" s="78" customFormat="1" ht="30.75" customHeight="1" x14ac:dyDescent="0.25">
      <c r="A85" s="83" t="s">
        <v>451</v>
      </c>
      <c r="B85" s="83" t="s">
        <v>451</v>
      </c>
      <c r="C85" s="87" t="s">
        <v>142</v>
      </c>
      <c r="D85" s="91" t="s">
        <v>332</v>
      </c>
      <c r="E85" s="85" t="s">
        <v>55</v>
      </c>
      <c r="F85" s="92">
        <v>150</v>
      </c>
      <c r="G85" s="86">
        <f t="shared" si="2"/>
        <v>54.28</v>
      </c>
      <c r="H85" s="92">
        <v>8142</v>
      </c>
    </row>
    <row r="86" spans="1:8" s="78" customFormat="1" ht="30.75" customHeight="1" x14ac:dyDescent="0.25">
      <c r="A86" s="83" t="s">
        <v>451</v>
      </c>
      <c r="B86" s="83" t="s">
        <v>451</v>
      </c>
      <c r="C86" s="87" t="s">
        <v>143</v>
      </c>
      <c r="D86" s="91" t="s">
        <v>333</v>
      </c>
      <c r="E86" s="85" t="s">
        <v>55</v>
      </c>
      <c r="F86" s="92">
        <v>18</v>
      </c>
      <c r="G86" s="86">
        <f t="shared" si="2"/>
        <v>1967.2750000000003</v>
      </c>
      <c r="H86" s="92">
        <v>35410.950000000004</v>
      </c>
    </row>
    <row r="87" spans="1:8" s="78" customFormat="1" ht="30.75" customHeight="1" x14ac:dyDescent="0.25">
      <c r="A87" s="83" t="s">
        <v>451</v>
      </c>
      <c r="B87" s="83" t="s">
        <v>451</v>
      </c>
      <c r="C87" s="87" t="s">
        <v>144</v>
      </c>
      <c r="D87" s="91" t="s">
        <v>334</v>
      </c>
      <c r="E87" s="85" t="s">
        <v>55</v>
      </c>
      <c r="F87" s="92">
        <v>351</v>
      </c>
      <c r="G87" s="86">
        <f t="shared" si="2"/>
        <v>85.679601139601147</v>
      </c>
      <c r="H87" s="92">
        <v>30073.54</v>
      </c>
    </row>
    <row r="88" spans="1:8" s="78" customFormat="1" ht="30.75" customHeight="1" x14ac:dyDescent="0.25">
      <c r="A88" s="83" t="s">
        <v>451</v>
      </c>
      <c r="B88" s="83" t="s">
        <v>451</v>
      </c>
      <c r="C88" s="87" t="s">
        <v>145</v>
      </c>
      <c r="D88" s="91" t="s">
        <v>335</v>
      </c>
      <c r="E88" s="85" t="s">
        <v>55</v>
      </c>
      <c r="F88" s="92">
        <v>9181</v>
      </c>
      <c r="G88" s="86">
        <f t="shared" si="2"/>
        <v>12.240384489707004</v>
      </c>
      <c r="H88" s="92">
        <v>112378.97</v>
      </c>
    </row>
    <row r="89" spans="1:8" s="78" customFormat="1" ht="30.75" customHeight="1" x14ac:dyDescent="0.25">
      <c r="A89" s="83" t="s">
        <v>451</v>
      </c>
      <c r="B89" s="83" t="s">
        <v>451</v>
      </c>
      <c r="C89" s="87" t="s">
        <v>146</v>
      </c>
      <c r="D89" s="91" t="s">
        <v>336</v>
      </c>
      <c r="E89" s="85" t="s">
        <v>55</v>
      </c>
      <c r="F89" s="92">
        <v>10</v>
      </c>
      <c r="G89" s="86">
        <f t="shared" si="2"/>
        <v>101.125</v>
      </c>
      <c r="H89" s="92">
        <v>1011.25</v>
      </c>
    </row>
    <row r="90" spans="1:8" s="78" customFormat="1" ht="30.75" customHeight="1" x14ac:dyDescent="0.25">
      <c r="A90" s="83" t="s">
        <v>451</v>
      </c>
      <c r="B90" s="83" t="s">
        <v>451</v>
      </c>
      <c r="C90" s="87" t="s">
        <v>147</v>
      </c>
      <c r="D90" s="91" t="s">
        <v>337</v>
      </c>
      <c r="E90" s="85" t="s">
        <v>55</v>
      </c>
      <c r="F90" s="92">
        <v>93</v>
      </c>
      <c r="G90" s="86">
        <f t="shared" si="2"/>
        <v>40.71</v>
      </c>
      <c r="H90" s="92">
        <v>3786.03</v>
      </c>
    </row>
    <row r="91" spans="1:8" s="78" customFormat="1" ht="30.75" customHeight="1" x14ac:dyDescent="0.25">
      <c r="A91" s="83" t="s">
        <v>451</v>
      </c>
      <c r="B91" s="83" t="s">
        <v>451</v>
      </c>
      <c r="C91" s="87" t="s">
        <v>148</v>
      </c>
      <c r="D91" s="91" t="s">
        <v>338</v>
      </c>
      <c r="E91" s="85" t="s">
        <v>55</v>
      </c>
      <c r="F91" s="92">
        <v>126</v>
      </c>
      <c r="G91" s="86">
        <f t="shared" si="2"/>
        <v>140.21444444444444</v>
      </c>
      <c r="H91" s="92">
        <v>17667.02</v>
      </c>
    </row>
    <row r="92" spans="1:8" s="78" customFormat="1" ht="30.75" customHeight="1" x14ac:dyDescent="0.25">
      <c r="A92" s="83" t="s">
        <v>451</v>
      </c>
      <c r="B92" s="83" t="s">
        <v>451</v>
      </c>
      <c r="C92" s="87" t="s">
        <v>149</v>
      </c>
      <c r="D92" s="91" t="s">
        <v>339</v>
      </c>
      <c r="E92" s="85" t="s">
        <v>55</v>
      </c>
      <c r="F92" s="92">
        <v>194</v>
      </c>
      <c r="G92" s="86">
        <f t="shared" si="2"/>
        <v>98.273092783505149</v>
      </c>
      <c r="H92" s="92">
        <v>19064.98</v>
      </c>
    </row>
    <row r="93" spans="1:8" s="78" customFormat="1" ht="30.75" customHeight="1" x14ac:dyDescent="0.25">
      <c r="A93" s="83" t="s">
        <v>451</v>
      </c>
      <c r="B93" s="83" t="s">
        <v>451</v>
      </c>
      <c r="C93" s="87" t="s">
        <v>150</v>
      </c>
      <c r="D93" s="91" t="s">
        <v>340</v>
      </c>
      <c r="E93" s="85" t="s">
        <v>55</v>
      </c>
      <c r="F93" s="92">
        <v>1183</v>
      </c>
      <c r="G93" s="86">
        <f t="shared" si="2"/>
        <v>6.4400760777683859</v>
      </c>
      <c r="H93" s="92">
        <v>7618.6100000000006</v>
      </c>
    </row>
    <row r="94" spans="1:8" s="78" customFormat="1" ht="30.75" customHeight="1" x14ac:dyDescent="0.25">
      <c r="A94" s="83" t="s">
        <v>451</v>
      </c>
      <c r="B94" s="83" t="s">
        <v>451</v>
      </c>
      <c r="C94" s="87" t="s">
        <v>151</v>
      </c>
      <c r="D94" s="91" t="s">
        <v>341</v>
      </c>
      <c r="E94" s="85" t="s">
        <v>55</v>
      </c>
      <c r="F94" s="92">
        <v>1567</v>
      </c>
      <c r="G94" s="86">
        <f t="shared" si="2"/>
        <v>31.860000000000003</v>
      </c>
      <c r="H94" s="92">
        <v>49924.62</v>
      </c>
    </row>
    <row r="95" spans="1:8" s="78" customFormat="1" ht="30.75" customHeight="1" x14ac:dyDescent="0.25">
      <c r="A95" s="83" t="s">
        <v>451</v>
      </c>
      <c r="B95" s="83" t="s">
        <v>451</v>
      </c>
      <c r="C95" s="87" t="s">
        <v>152</v>
      </c>
      <c r="D95" s="91" t="s">
        <v>342</v>
      </c>
      <c r="E95" s="85" t="s">
        <v>53</v>
      </c>
      <c r="F95" s="92">
        <v>129</v>
      </c>
      <c r="G95" s="86">
        <f t="shared" si="2"/>
        <v>59.024961240310077</v>
      </c>
      <c r="H95" s="92">
        <v>7614.22</v>
      </c>
    </row>
    <row r="96" spans="1:8" s="78" customFormat="1" ht="30.75" customHeight="1" x14ac:dyDescent="0.25">
      <c r="A96" s="83" t="s">
        <v>451</v>
      </c>
      <c r="B96" s="83" t="s">
        <v>451</v>
      </c>
      <c r="C96" s="87" t="s">
        <v>153</v>
      </c>
      <c r="D96" s="91" t="s">
        <v>343</v>
      </c>
      <c r="E96" s="85" t="s">
        <v>55</v>
      </c>
      <c r="F96" s="92">
        <v>508</v>
      </c>
      <c r="G96" s="86">
        <f t="shared" si="2"/>
        <v>53.042362204724412</v>
      </c>
      <c r="H96" s="92">
        <v>26945.52</v>
      </c>
    </row>
    <row r="97" spans="1:8" s="78" customFormat="1" ht="30.75" customHeight="1" x14ac:dyDescent="0.25">
      <c r="A97" s="83" t="s">
        <v>451</v>
      </c>
      <c r="B97" s="83" t="s">
        <v>451</v>
      </c>
      <c r="C97" s="87" t="s">
        <v>154</v>
      </c>
      <c r="D97" s="91" t="s">
        <v>344</v>
      </c>
      <c r="E97" s="85" t="s">
        <v>55</v>
      </c>
      <c r="F97" s="92">
        <v>1131</v>
      </c>
      <c r="G97" s="86">
        <f t="shared" si="2"/>
        <v>36.272767462422635</v>
      </c>
      <c r="H97" s="92">
        <v>41024.5</v>
      </c>
    </row>
    <row r="98" spans="1:8" s="78" customFormat="1" ht="30.75" customHeight="1" x14ac:dyDescent="0.25">
      <c r="A98" s="83" t="s">
        <v>451</v>
      </c>
      <c r="B98" s="83" t="s">
        <v>451</v>
      </c>
      <c r="C98" s="87" t="s">
        <v>155</v>
      </c>
      <c r="D98" s="91" t="s">
        <v>345</v>
      </c>
      <c r="E98" s="85" t="s">
        <v>55</v>
      </c>
      <c r="F98" s="92">
        <v>283</v>
      </c>
      <c r="G98" s="86">
        <f t="shared" si="2"/>
        <v>86.404946996466435</v>
      </c>
      <c r="H98" s="92">
        <v>24452.600000000002</v>
      </c>
    </row>
    <row r="99" spans="1:8" s="78" customFormat="1" ht="30.75" customHeight="1" x14ac:dyDescent="0.25">
      <c r="A99" s="83" t="s">
        <v>451</v>
      </c>
      <c r="B99" s="83" t="s">
        <v>451</v>
      </c>
      <c r="C99" s="87" t="s">
        <v>156</v>
      </c>
      <c r="D99" s="91" t="s">
        <v>346</v>
      </c>
      <c r="E99" s="85" t="s">
        <v>55</v>
      </c>
      <c r="F99" s="92">
        <v>237</v>
      </c>
      <c r="G99" s="86">
        <f t="shared" si="2"/>
        <v>80.807215189873418</v>
      </c>
      <c r="H99" s="92">
        <v>19151.310000000001</v>
      </c>
    </row>
    <row r="100" spans="1:8" s="78" customFormat="1" ht="30.75" customHeight="1" x14ac:dyDescent="0.25">
      <c r="A100" s="83" t="s">
        <v>451</v>
      </c>
      <c r="B100" s="83" t="s">
        <v>451</v>
      </c>
      <c r="C100" s="87" t="s">
        <v>157</v>
      </c>
      <c r="D100" s="91" t="s">
        <v>347</v>
      </c>
      <c r="E100" s="85" t="s">
        <v>55</v>
      </c>
      <c r="F100" s="92">
        <v>4834</v>
      </c>
      <c r="G100" s="86">
        <f t="shared" si="2"/>
        <v>9.6350786098469179</v>
      </c>
      <c r="H100" s="92">
        <v>46575.97</v>
      </c>
    </row>
    <row r="101" spans="1:8" s="78" customFormat="1" ht="30.75" customHeight="1" x14ac:dyDescent="0.25">
      <c r="A101" s="83" t="s">
        <v>451</v>
      </c>
      <c r="B101" s="83" t="s">
        <v>451</v>
      </c>
      <c r="C101" s="87" t="s">
        <v>158</v>
      </c>
      <c r="D101" s="91" t="s">
        <v>348</v>
      </c>
      <c r="E101" s="85" t="s">
        <v>55</v>
      </c>
      <c r="F101" s="92">
        <v>118</v>
      </c>
      <c r="G101" s="86">
        <f t="shared" si="2"/>
        <v>57.477966101694918</v>
      </c>
      <c r="H101" s="92">
        <v>6782.4000000000005</v>
      </c>
    </row>
    <row r="102" spans="1:8" s="78" customFormat="1" ht="30.75" customHeight="1" x14ac:dyDescent="0.25">
      <c r="A102" s="83" t="s">
        <v>452</v>
      </c>
      <c r="B102" s="83" t="s">
        <v>452</v>
      </c>
      <c r="C102" s="87" t="s">
        <v>159</v>
      </c>
      <c r="D102" s="91" t="s">
        <v>349</v>
      </c>
      <c r="E102" s="85" t="s">
        <v>55</v>
      </c>
      <c r="F102" s="92">
        <v>143</v>
      </c>
      <c r="G102" s="86">
        <f t="shared" si="2"/>
        <v>55.505244755244753</v>
      </c>
      <c r="H102" s="92">
        <v>7937.25</v>
      </c>
    </row>
    <row r="103" spans="1:8" s="78" customFormat="1" ht="30.75" customHeight="1" x14ac:dyDescent="0.25">
      <c r="A103" s="83" t="s">
        <v>452</v>
      </c>
      <c r="B103" s="83" t="s">
        <v>452</v>
      </c>
      <c r="C103" s="87" t="s">
        <v>160</v>
      </c>
      <c r="D103" s="91" t="s">
        <v>350</v>
      </c>
      <c r="E103" s="85" t="s">
        <v>55</v>
      </c>
      <c r="F103" s="92">
        <v>1405</v>
      </c>
      <c r="G103" s="86">
        <f t="shared" si="2"/>
        <v>3.5847188612099643</v>
      </c>
      <c r="H103" s="92">
        <v>5036.53</v>
      </c>
    </row>
    <row r="104" spans="1:8" s="78" customFormat="1" ht="30.75" customHeight="1" x14ac:dyDescent="0.25">
      <c r="A104" s="83" t="s">
        <v>452</v>
      </c>
      <c r="B104" s="83" t="s">
        <v>452</v>
      </c>
      <c r="C104" s="87" t="s">
        <v>161</v>
      </c>
      <c r="D104" s="91" t="s">
        <v>351</v>
      </c>
      <c r="E104" s="85" t="s">
        <v>55</v>
      </c>
      <c r="F104" s="92">
        <v>1851</v>
      </c>
      <c r="G104" s="86">
        <f t="shared" si="2"/>
        <v>14.503036196650459</v>
      </c>
      <c r="H104" s="92">
        <v>26845.119999999999</v>
      </c>
    </row>
    <row r="105" spans="1:8" s="78" customFormat="1" ht="30.75" customHeight="1" x14ac:dyDescent="0.25">
      <c r="A105" s="83" t="s">
        <v>452</v>
      </c>
      <c r="B105" s="83" t="s">
        <v>452</v>
      </c>
      <c r="C105" s="87" t="s">
        <v>162</v>
      </c>
      <c r="D105" s="91" t="s">
        <v>352</v>
      </c>
      <c r="E105" s="85" t="s">
        <v>55</v>
      </c>
      <c r="F105" s="92">
        <v>74</v>
      </c>
      <c r="G105" s="86">
        <f t="shared" si="2"/>
        <v>165.56527027027028</v>
      </c>
      <c r="H105" s="92">
        <v>12251.83</v>
      </c>
    </row>
    <row r="106" spans="1:8" s="78" customFormat="1" ht="30.75" customHeight="1" x14ac:dyDescent="0.25">
      <c r="A106" s="83" t="s">
        <v>452</v>
      </c>
      <c r="B106" s="83" t="s">
        <v>452</v>
      </c>
      <c r="C106" s="87" t="s">
        <v>163</v>
      </c>
      <c r="D106" s="91" t="s">
        <v>353</v>
      </c>
      <c r="E106" s="85" t="s">
        <v>55</v>
      </c>
      <c r="F106" s="92">
        <v>127</v>
      </c>
      <c r="G106" s="86">
        <f t="shared" si="2"/>
        <v>54.900708661417326</v>
      </c>
      <c r="H106" s="92">
        <v>6972.39</v>
      </c>
    </row>
    <row r="107" spans="1:8" s="78" customFormat="1" ht="30.75" customHeight="1" x14ac:dyDescent="0.25">
      <c r="A107" s="83" t="s">
        <v>452</v>
      </c>
      <c r="B107" s="83" t="s">
        <v>452</v>
      </c>
      <c r="C107" s="87" t="s">
        <v>164</v>
      </c>
      <c r="D107" s="91" t="s">
        <v>354</v>
      </c>
      <c r="E107" s="85" t="s">
        <v>55</v>
      </c>
      <c r="F107" s="92">
        <v>780</v>
      </c>
      <c r="G107" s="86">
        <f t="shared" si="2"/>
        <v>8.3800000000000008</v>
      </c>
      <c r="H107" s="92">
        <v>6536.4000000000005</v>
      </c>
    </row>
    <row r="108" spans="1:8" s="78" customFormat="1" ht="30.75" customHeight="1" x14ac:dyDescent="0.25">
      <c r="A108" s="83" t="s">
        <v>452</v>
      </c>
      <c r="B108" s="83" t="s">
        <v>452</v>
      </c>
      <c r="C108" s="87" t="s">
        <v>165</v>
      </c>
      <c r="D108" s="91" t="s">
        <v>355</v>
      </c>
      <c r="E108" s="85" t="s">
        <v>55</v>
      </c>
      <c r="F108" s="92">
        <v>5</v>
      </c>
      <c r="G108" s="86">
        <f t="shared" si="2"/>
        <v>4242.55</v>
      </c>
      <c r="H108" s="92">
        <v>21212.75</v>
      </c>
    </row>
    <row r="109" spans="1:8" s="78" customFormat="1" ht="30.75" customHeight="1" x14ac:dyDescent="0.25">
      <c r="A109" s="83" t="s">
        <v>452</v>
      </c>
      <c r="B109" s="83" t="s">
        <v>452</v>
      </c>
      <c r="C109" s="87" t="s">
        <v>166</v>
      </c>
      <c r="D109" s="91" t="s">
        <v>356</v>
      </c>
      <c r="E109" s="85" t="s">
        <v>55</v>
      </c>
      <c r="F109" s="92">
        <v>3</v>
      </c>
      <c r="G109" s="86">
        <f t="shared" si="2"/>
        <v>4264.8266666666668</v>
      </c>
      <c r="H109" s="92">
        <v>12794.48</v>
      </c>
    </row>
    <row r="110" spans="1:8" s="78" customFormat="1" ht="30.75" customHeight="1" x14ac:dyDescent="0.25">
      <c r="A110" s="83" t="s">
        <v>452</v>
      </c>
      <c r="B110" s="83" t="s">
        <v>452</v>
      </c>
      <c r="C110" s="87" t="s">
        <v>167</v>
      </c>
      <c r="D110" s="91" t="s">
        <v>357</v>
      </c>
      <c r="E110" s="85" t="s">
        <v>55</v>
      </c>
      <c r="F110" s="92">
        <v>4</v>
      </c>
      <c r="G110" s="86">
        <f t="shared" si="2"/>
        <v>4202.79</v>
      </c>
      <c r="H110" s="92">
        <v>16811.16</v>
      </c>
    </row>
    <row r="111" spans="1:8" s="78" customFormat="1" ht="30.75" customHeight="1" x14ac:dyDescent="0.25">
      <c r="A111" s="83" t="s">
        <v>452</v>
      </c>
      <c r="B111" s="83" t="s">
        <v>452</v>
      </c>
      <c r="C111" s="87" t="s">
        <v>168</v>
      </c>
      <c r="D111" s="91" t="s">
        <v>358</v>
      </c>
      <c r="E111" s="85" t="s">
        <v>55</v>
      </c>
      <c r="F111" s="92">
        <v>1</v>
      </c>
      <c r="G111" s="86">
        <f t="shared" si="2"/>
        <v>3248.9500000000003</v>
      </c>
      <c r="H111" s="92">
        <v>3248.9500000000003</v>
      </c>
    </row>
    <row r="112" spans="1:8" s="78" customFormat="1" ht="30.75" customHeight="1" x14ac:dyDescent="0.25">
      <c r="A112" s="83" t="s">
        <v>452</v>
      </c>
      <c r="B112" s="83" t="s">
        <v>452</v>
      </c>
      <c r="C112" s="87" t="s">
        <v>169</v>
      </c>
      <c r="D112" s="91" t="s">
        <v>45</v>
      </c>
      <c r="E112" s="85" t="s">
        <v>55</v>
      </c>
      <c r="F112" s="92">
        <v>11</v>
      </c>
      <c r="G112" s="86">
        <f t="shared" si="2"/>
        <v>8952.0245454545457</v>
      </c>
      <c r="H112" s="92">
        <v>98472.27</v>
      </c>
    </row>
    <row r="113" spans="1:8" s="78" customFormat="1" ht="30.75" customHeight="1" x14ac:dyDescent="0.25">
      <c r="A113" s="83" t="s">
        <v>452</v>
      </c>
      <c r="B113" s="83" t="s">
        <v>452</v>
      </c>
      <c r="C113" s="87" t="s">
        <v>170</v>
      </c>
      <c r="D113" s="91" t="s">
        <v>359</v>
      </c>
      <c r="E113" s="85" t="s">
        <v>55</v>
      </c>
      <c r="F113" s="92">
        <v>6</v>
      </c>
      <c r="G113" s="86">
        <f t="shared" si="2"/>
        <v>4270.915</v>
      </c>
      <c r="H113" s="92">
        <v>25625.49</v>
      </c>
    </row>
    <row r="114" spans="1:8" s="78" customFormat="1" ht="30.75" customHeight="1" x14ac:dyDescent="0.25">
      <c r="A114" s="83" t="s">
        <v>452</v>
      </c>
      <c r="B114" s="83" t="s">
        <v>452</v>
      </c>
      <c r="C114" s="87" t="s">
        <v>104</v>
      </c>
      <c r="D114" s="91" t="s">
        <v>360</v>
      </c>
      <c r="E114" s="85" t="s">
        <v>55</v>
      </c>
      <c r="F114" s="92">
        <v>9</v>
      </c>
      <c r="G114" s="86">
        <f t="shared" si="2"/>
        <v>2636.3377777777778</v>
      </c>
      <c r="H114" s="92">
        <v>23727.040000000001</v>
      </c>
    </row>
    <row r="115" spans="1:8" s="78" customFormat="1" ht="30.75" customHeight="1" x14ac:dyDescent="0.25">
      <c r="A115" s="83" t="s">
        <v>452</v>
      </c>
      <c r="B115" s="83" t="s">
        <v>452</v>
      </c>
      <c r="C115" s="87" t="s">
        <v>171</v>
      </c>
      <c r="D115" s="91" t="s">
        <v>361</v>
      </c>
      <c r="E115" s="85" t="s">
        <v>55</v>
      </c>
      <c r="F115" s="92">
        <v>39</v>
      </c>
      <c r="G115" s="86">
        <f t="shared" si="2"/>
        <v>2236.1000000000004</v>
      </c>
      <c r="H115" s="92">
        <v>87207.900000000009</v>
      </c>
    </row>
    <row r="116" spans="1:8" s="78" customFormat="1" ht="30.75" customHeight="1" x14ac:dyDescent="0.25">
      <c r="A116" s="83" t="s">
        <v>452</v>
      </c>
      <c r="B116" s="83" t="s">
        <v>452</v>
      </c>
      <c r="C116" s="87" t="s">
        <v>172</v>
      </c>
      <c r="D116" s="91" t="s">
        <v>362</v>
      </c>
      <c r="E116" s="85" t="s">
        <v>55</v>
      </c>
      <c r="F116" s="92">
        <v>8</v>
      </c>
      <c r="G116" s="86">
        <f t="shared" si="2"/>
        <v>7390.6949999999997</v>
      </c>
      <c r="H116" s="92">
        <v>59125.56</v>
      </c>
    </row>
    <row r="117" spans="1:8" s="78" customFormat="1" ht="30.75" customHeight="1" x14ac:dyDescent="0.25">
      <c r="A117" s="83" t="s">
        <v>452</v>
      </c>
      <c r="B117" s="83" t="s">
        <v>452</v>
      </c>
      <c r="C117" s="87" t="s">
        <v>173</v>
      </c>
      <c r="D117" s="91" t="s">
        <v>363</v>
      </c>
      <c r="E117" s="85" t="s">
        <v>55</v>
      </c>
      <c r="F117" s="92">
        <v>3</v>
      </c>
      <c r="G117" s="86">
        <f t="shared" si="2"/>
        <v>7077.5266666666676</v>
      </c>
      <c r="H117" s="92">
        <v>21232.58</v>
      </c>
    </row>
    <row r="118" spans="1:8" s="78" customFormat="1" ht="30.75" customHeight="1" x14ac:dyDescent="0.25">
      <c r="A118" s="83" t="s">
        <v>452</v>
      </c>
      <c r="B118" s="83" t="s">
        <v>452</v>
      </c>
      <c r="C118" s="87" t="s">
        <v>174</v>
      </c>
      <c r="D118" s="91" t="s">
        <v>364</v>
      </c>
      <c r="E118" s="85" t="s">
        <v>55</v>
      </c>
      <c r="F118" s="92">
        <v>3</v>
      </c>
      <c r="G118" s="86">
        <f t="shared" si="2"/>
        <v>9729.4500000000007</v>
      </c>
      <c r="H118" s="92">
        <v>29188.350000000002</v>
      </c>
    </row>
    <row r="119" spans="1:8" s="78" customFormat="1" ht="30.75" customHeight="1" x14ac:dyDescent="0.25">
      <c r="A119" s="83" t="s">
        <v>452</v>
      </c>
      <c r="B119" s="83" t="s">
        <v>452</v>
      </c>
      <c r="C119" s="87" t="s">
        <v>175</v>
      </c>
      <c r="D119" s="91" t="s">
        <v>365</v>
      </c>
      <c r="E119" s="85" t="s">
        <v>55</v>
      </c>
      <c r="F119" s="92">
        <v>3</v>
      </c>
      <c r="G119" s="86">
        <f t="shared" si="2"/>
        <v>9729.4500000000007</v>
      </c>
      <c r="H119" s="92">
        <v>29188.350000000002</v>
      </c>
    </row>
    <row r="120" spans="1:8" s="78" customFormat="1" ht="30.75" customHeight="1" x14ac:dyDescent="0.25">
      <c r="A120" s="83" t="s">
        <v>452</v>
      </c>
      <c r="B120" s="83" t="s">
        <v>452</v>
      </c>
      <c r="C120" s="87" t="s">
        <v>176</v>
      </c>
      <c r="D120" s="91" t="s">
        <v>366</v>
      </c>
      <c r="E120" s="85" t="s">
        <v>55</v>
      </c>
      <c r="F120" s="92">
        <v>3</v>
      </c>
      <c r="G120" s="86">
        <f t="shared" si="2"/>
        <v>9729.4500000000007</v>
      </c>
      <c r="H120" s="92">
        <v>29188.350000000002</v>
      </c>
    </row>
    <row r="121" spans="1:8" s="78" customFormat="1" ht="30.75" customHeight="1" x14ac:dyDescent="0.25">
      <c r="A121" s="83" t="s">
        <v>452</v>
      </c>
      <c r="B121" s="83" t="s">
        <v>452</v>
      </c>
      <c r="C121" s="87" t="s">
        <v>177</v>
      </c>
      <c r="D121" s="91" t="s">
        <v>367</v>
      </c>
      <c r="E121" s="85" t="s">
        <v>55</v>
      </c>
      <c r="F121" s="92">
        <v>46</v>
      </c>
      <c r="G121" s="86">
        <f t="shared" si="2"/>
        <v>253.70021739130436</v>
      </c>
      <c r="H121" s="92">
        <v>11670.210000000001</v>
      </c>
    </row>
    <row r="122" spans="1:8" s="78" customFormat="1" ht="30.75" customHeight="1" x14ac:dyDescent="0.25">
      <c r="A122" s="83" t="s">
        <v>452</v>
      </c>
      <c r="B122" s="83" t="s">
        <v>452</v>
      </c>
      <c r="C122" s="87" t="s">
        <v>178</v>
      </c>
      <c r="D122" s="91" t="s">
        <v>368</v>
      </c>
      <c r="E122" s="85" t="s">
        <v>55</v>
      </c>
      <c r="F122" s="92">
        <v>42</v>
      </c>
      <c r="G122" s="86">
        <f t="shared" si="2"/>
        <v>706.55500000000006</v>
      </c>
      <c r="H122" s="92">
        <v>29675.31</v>
      </c>
    </row>
    <row r="123" spans="1:8" s="78" customFormat="1" ht="30.75" customHeight="1" x14ac:dyDescent="0.25">
      <c r="A123" s="83" t="s">
        <v>452</v>
      </c>
      <c r="B123" s="83" t="s">
        <v>452</v>
      </c>
      <c r="C123" s="87" t="s">
        <v>179</v>
      </c>
      <c r="D123" s="91" t="s">
        <v>369</v>
      </c>
      <c r="E123" s="85" t="s">
        <v>55</v>
      </c>
      <c r="F123" s="92">
        <v>44</v>
      </c>
      <c r="G123" s="86">
        <f t="shared" si="2"/>
        <v>521.55999999999995</v>
      </c>
      <c r="H123" s="92">
        <v>22948.639999999999</v>
      </c>
    </row>
    <row r="124" spans="1:8" s="78" customFormat="1" ht="30.75" customHeight="1" x14ac:dyDescent="0.25">
      <c r="A124" s="83" t="s">
        <v>452</v>
      </c>
      <c r="B124" s="83" t="s">
        <v>452</v>
      </c>
      <c r="C124" s="87" t="s">
        <v>180</v>
      </c>
      <c r="D124" s="91" t="s">
        <v>44</v>
      </c>
      <c r="E124" s="85" t="s">
        <v>55</v>
      </c>
      <c r="F124" s="92">
        <v>5</v>
      </c>
      <c r="G124" s="86">
        <f t="shared" si="2"/>
        <v>5264.2160000000003</v>
      </c>
      <c r="H124" s="92">
        <v>26321.08</v>
      </c>
    </row>
    <row r="125" spans="1:8" s="78" customFormat="1" ht="30.75" customHeight="1" x14ac:dyDescent="0.25">
      <c r="A125" s="83" t="s">
        <v>452</v>
      </c>
      <c r="B125" s="83" t="s">
        <v>452</v>
      </c>
      <c r="C125" s="87" t="s">
        <v>181</v>
      </c>
      <c r="D125" s="91" t="s">
        <v>370</v>
      </c>
      <c r="E125" s="85" t="s">
        <v>55</v>
      </c>
      <c r="F125" s="92">
        <v>8</v>
      </c>
      <c r="G125" s="86">
        <f t="shared" si="2"/>
        <v>3778.5587500000001</v>
      </c>
      <c r="H125" s="92">
        <v>30228.47</v>
      </c>
    </row>
    <row r="126" spans="1:8" s="78" customFormat="1" ht="30.75" customHeight="1" x14ac:dyDescent="0.25">
      <c r="A126" s="83" t="s">
        <v>452</v>
      </c>
      <c r="B126" s="83" t="s">
        <v>452</v>
      </c>
      <c r="C126" s="87" t="s">
        <v>182</v>
      </c>
      <c r="D126" s="91" t="s">
        <v>371</v>
      </c>
      <c r="E126" s="85" t="s">
        <v>55</v>
      </c>
      <c r="F126" s="92">
        <v>6</v>
      </c>
      <c r="G126" s="86">
        <f t="shared" si="2"/>
        <v>4667.5566666666664</v>
      </c>
      <c r="H126" s="92">
        <v>28005.34</v>
      </c>
    </row>
    <row r="127" spans="1:8" s="78" customFormat="1" ht="30.75" customHeight="1" x14ac:dyDescent="0.25">
      <c r="A127" s="83" t="s">
        <v>452</v>
      </c>
      <c r="B127" s="83" t="s">
        <v>452</v>
      </c>
      <c r="C127" s="87" t="s">
        <v>184</v>
      </c>
      <c r="D127" s="91" t="s">
        <v>372</v>
      </c>
      <c r="E127" s="85" t="s">
        <v>55</v>
      </c>
      <c r="F127" s="92">
        <v>5</v>
      </c>
      <c r="G127" s="86">
        <f t="shared" si="2"/>
        <v>4631.5</v>
      </c>
      <c r="H127" s="92">
        <v>23157.5</v>
      </c>
    </row>
    <row r="128" spans="1:8" s="78" customFormat="1" ht="30.75" customHeight="1" x14ac:dyDescent="0.25">
      <c r="A128" s="83" t="s">
        <v>452</v>
      </c>
      <c r="B128" s="83" t="s">
        <v>452</v>
      </c>
      <c r="C128" s="87" t="s">
        <v>183</v>
      </c>
      <c r="D128" s="91" t="s">
        <v>373</v>
      </c>
      <c r="E128" s="85" t="s">
        <v>55</v>
      </c>
      <c r="F128" s="92">
        <v>5</v>
      </c>
      <c r="G128" s="86">
        <f t="shared" si="2"/>
        <v>4631.5</v>
      </c>
      <c r="H128" s="92">
        <v>23157.5</v>
      </c>
    </row>
    <row r="129" spans="1:8" s="78" customFormat="1" ht="30.75" customHeight="1" x14ac:dyDescent="0.25">
      <c r="A129" s="83" t="s">
        <v>452</v>
      </c>
      <c r="B129" s="83" t="s">
        <v>452</v>
      </c>
      <c r="C129" s="87" t="s">
        <v>185</v>
      </c>
      <c r="D129" s="91" t="s">
        <v>374</v>
      </c>
      <c r="E129" s="85" t="s">
        <v>55</v>
      </c>
      <c r="F129" s="92">
        <v>3</v>
      </c>
      <c r="G129" s="86">
        <f t="shared" ref="G129:G133" si="3">SUM(H129/F129)</f>
        <v>4130</v>
      </c>
      <c r="H129" s="92">
        <v>12390</v>
      </c>
    </row>
    <row r="130" spans="1:8" s="78" customFormat="1" ht="30.75" customHeight="1" x14ac:dyDescent="0.25">
      <c r="A130" s="83" t="s">
        <v>452</v>
      </c>
      <c r="B130" s="83" t="s">
        <v>452</v>
      </c>
      <c r="C130" s="87" t="s">
        <v>186</v>
      </c>
      <c r="D130" s="91" t="s">
        <v>375</v>
      </c>
      <c r="E130" s="85" t="s">
        <v>55</v>
      </c>
      <c r="F130" s="92">
        <v>102</v>
      </c>
      <c r="G130" s="86">
        <f t="shared" si="3"/>
        <v>164.64500000000001</v>
      </c>
      <c r="H130" s="92">
        <v>16793.79</v>
      </c>
    </row>
    <row r="131" spans="1:8" s="78" customFormat="1" ht="30.75" customHeight="1" x14ac:dyDescent="0.25">
      <c r="A131" s="83" t="s">
        <v>452</v>
      </c>
      <c r="B131" s="83" t="s">
        <v>452</v>
      </c>
      <c r="C131" s="87" t="s">
        <v>187</v>
      </c>
      <c r="D131" s="91" t="s">
        <v>376</v>
      </c>
      <c r="E131" s="85" t="s">
        <v>55</v>
      </c>
      <c r="F131" s="92">
        <v>25</v>
      </c>
      <c r="G131" s="86">
        <f t="shared" si="3"/>
        <v>2457.5763999999999</v>
      </c>
      <c r="H131" s="92">
        <v>61439.41</v>
      </c>
    </row>
    <row r="132" spans="1:8" s="78" customFormat="1" ht="30.75" customHeight="1" x14ac:dyDescent="0.25">
      <c r="A132" s="83" t="s">
        <v>452</v>
      </c>
      <c r="B132" s="83" t="s">
        <v>452</v>
      </c>
      <c r="C132" s="87" t="s">
        <v>188</v>
      </c>
      <c r="D132" s="91" t="s">
        <v>377</v>
      </c>
      <c r="E132" s="85" t="s">
        <v>55</v>
      </c>
      <c r="F132" s="92">
        <v>119</v>
      </c>
      <c r="G132" s="86">
        <f t="shared" si="3"/>
        <v>192.51806722689076</v>
      </c>
      <c r="H132" s="92">
        <v>22909.65</v>
      </c>
    </row>
    <row r="133" spans="1:8" s="78" customFormat="1" ht="30.75" customHeight="1" x14ac:dyDescent="0.25">
      <c r="A133" s="83" t="s">
        <v>449</v>
      </c>
      <c r="B133" s="83" t="s">
        <v>449</v>
      </c>
      <c r="C133" s="87" t="s">
        <v>189</v>
      </c>
      <c r="D133" s="91" t="s">
        <v>378</v>
      </c>
      <c r="E133" s="85" t="s">
        <v>53</v>
      </c>
      <c r="F133" s="92">
        <v>218</v>
      </c>
      <c r="G133" s="86">
        <f t="shared" si="3"/>
        <v>57.634999999999998</v>
      </c>
      <c r="H133" s="92">
        <v>12564.43</v>
      </c>
    </row>
    <row r="134" spans="1:8" s="78" customFormat="1" ht="30.75" customHeight="1" x14ac:dyDescent="0.25">
      <c r="A134" s="83" t="s">
        <v>449</v>
      </c>
      <c r="B134" s="83" t="s">
        <v>449</v>
      </c>
      <c r="C134" s="87" t="s">
        <v>190</v>
      </c>
      <c r="D134" s="91" t="s">
        <v>379</v>
      </c>
      <c r="E134" s="85" t="s">
        <v>53</v>
      </c>
      <c r="F134" s="92">
        <v>184</v>
      </c>
      <c r="G134" s="86">
        <f t="shared" ref="G134:G178" si="4">SUM(H134/F134)</f>
        <v>461.96999999999997</v>
      </c>
      <c r="H134" s="92">
        <v>85002.48</v>
      </c>
    </row>
    <row r="135" spans="1:8" s="78" customFormat="1" ht="30.75" customHeight="1" x14ac:dyDescent="0.25">
      <c r="A135" s="83" t="s">
        <v>449</v>
      </c>
      <c r="B135" s="83" t="s">
        <v>449</v>
      </c>
      <c r="C135" s="87" t="s">
        <v>191</v>
      </c>
      <c r="D135" s="91" t="s">
        <v>380</v>
      </c>
      <c r="E135" s="85" t="s">
        <v>55</v>
      </c>
      <c r="F135" s="92">
        <v>6</v>
      </c>
      <c r="G135" s="86">
        <f t="shared" si="4"/>
        <v>3439.7000000000003</v>
      </c>
      <c r="H135" s="92">
        <v>20638.2</v>
      </c>
    </row>
    <row r="136" spans="1:8" s="78" customFormat="1" ht="30.75" customHeight="1" x14ac:dyDescent="0.25">
      <c r="A136" s="83" t="s">
        <v>449</v>
      </c>
      <c r="B136" s="83" t="s">
        <v>449</v>
      </c>
      <c r="C136" s="87">
        <v>45717</v>
      </c>
      <c r="D136" s="91" t="s">
        <v>381</v>
      </c>
      <c r="E136" s="85" t="s">
        <v>55</v>
      </c>
      <c r="F136" s="92">
        <v>670</v>
      </c>
      <c r="G136" s="86">
        <f t="shared" si="4"/>
        <v>179.34868656716418</v>
      </c>
      <c r="H136" s="92">
        <v>120163.62</v>
      </c>
    </row>
    <row r="137" spans="1:8" s="78" customFormat="1" ht="30.75" customHeight="1" x14ac:dyDescent="0.25">
      <c r="A137" s="83" t="s">
        <v>449</v>
      </c>
      <c r="B137" s="83" t="s">
        <v>449</v>
      </c>
      <c r="C137" s="87" t="s">
        <v>213</v>
      </c>
      <c r="D137" s="91" t="s">
        <v>382</v>
      </c>
      <c r="E137" s="85" t="s">
        <v>55</v>
      </c>
      <c r="F137" s="92">
        <v>1149</v>
      </c>
      <c r="G137" s="86">
        <f t="shared" si="4"/>
        <v>62.036666666666669</v>
      </c>
      <c r="H137" s="92">
        <v>71280.13</v>
      </c>
    </row>
    <row r="138" spans="1:8" s="78" customFormat="1" ht="30.75" customHeight="1" x14ac:dyDescent="0.25">
      <c r="A138" s="83" t="s">
        <v>449</v>
      </c>
      <c r="B138" s="83" t="s">
        <v>449</v>
      </c>
      <c r="C138" s="87" t="s">
        <v>214</v>
      </c>
      <c r="D138" s="91" t="s">
        <v>383</v>
      </c>
      <c r="E138" s="85" t="s">
        <v>55</v>
      </c>
      <c r="F138" s="92">
        <v>847</v>
      </c>
      <c r="G138" s="86">
        <f t="shared" si="4"/>
        <v>64.69197166469894</v>
      </c>
      <c r="H138" s="92">
        <v>54794.1</v>
      </c>
    </row>
    <row r="139" spans="1:8" s="78" customFormat="1" ht="30.75" customHeight="1" x14ac:dyDescent="0.25">
      <c r="A139" s="83" t="s">
        <v>449</v>
      </c>
      <c r="B139" s="83" t="s">
        <v>449</v>
      </c>
      <c r="C139" s="87" t="s">
        <v>215</v>
      </c>
      <c r="D139" s="91" t="s">
        <v>384</v>
      </c>
      <c r="E139" s="85" t="s">
        <v>55</v>
      </c>
      <c r="F139" s="92">
        <v>374</v>
      </c>
      <c r="G139" s="86">
        <f t="shared" si="4"/>
        <v>119.4648128342246</v>
      </c>
      <c r="H139" s="92">
        <v>44679.840000000004</v>
      </c>
    </row>
    <row r="140" spans="1:8" s="78" customFormat="1" ht="30.75" customHeight="1" x14ac:dyDescent="0.25">
      <c r="A140" s="83" t="s">
        <v>449</v>
      </c>
      <c r="B140" s="83" t="s">
        <v>449</v>
      </c>
      <c r="C140" s="87" t="s">
        <v>216</v>
      </c>
      <c r="D140" s="91" t="s">
        <v>385</v>
      </c>
      <c r="E140" s="85" t="s">
        <v>55</v>
      </c>
      <c r="F140" s="92">
        <v>411</v>
      </c>
      <c r="G140" s="86">
        <f t="shared" si="4"/>
        <v>120.96554744525548</v>
      </c>
      <c r="H140" s="92">
        <v>49716.840000000004</v>
      </c>
    </row>
    <row r="141" spans="1:8" s="78" customFormat="1" ht="30.75" customHeight="1" x14ac:dyDescent="0.25">
      <c r="A141" s="83" t="s">
        <v>449</v>
      </c>
      <c r="B141" s="83" t="s">
        <v>449</v>
      </c>
      <c r="C141" s="87" t="s">
        <v>217</v>
      </c>
      <c r="D141" s="91" t="s">
        <v>386</v>
      </c>
      <c r="E141" s="85" t="s">
        <v>55</v>
      </c>
      <c r="F141" s="92">
        <v>4</v>
      </c>
      <c r="G141" s="86">
        <f t="shared" si="4"/>
        <v>93.22</v>
      </c>
      <c r="H141" s="92">
        <v>372.88</v>
      </c>
    </row>
    <row r="142" spans="1:8" s="78" customFormat="1" ht="30.75" customHeight="1" x14ac:dyDescent="0.25">
      <c r="A142" s="83" t="s">
        <v>449</v>
      </c>
      <c r="B142" s="83" t="s">
        <v>449</v>
      </c>
      <c r="C142" s="87" t="s">
        <v>192</v>
      </c>
      <c r="D142" s="91" t="s">
        <v>387</v>
      </c>
      <c r="E142" s="85" t="s">
        <v>55</v>
      </c>
      <c r="F142" s="92">
        <v>8</v>
      </c>
      <c r="G142" s="86">
        <f t="shared" si="4"/>
        <v>5612.1324999999997</v>
      </c>
      <c r="H142" s="92">
        <v>44897.06</v>
      </c>
    </row>
    <row r="143" spans="1:8" s="78" customFormat="1" ht="30.75" customHeight="1" x14ac:dyDescent="0.25">
      <c r="A143" s="83" t="s">
        <v>449</v>
      </c>
      <c r="B143" s="83" t="s">
        <v>449</v>
      </c>
      <c r="C143" s="87" t="s">
        <v>193</v>
      </c>
      <c r="D143" s="91" t="s">
        <v>388</v>
      </c>
      <c r="E143" s="85" t="s">
        <v>55</v>
      </c>
      <c r="F143" s="92">
        <v>5</v>
      </c>
      <c r="G143" s="86">
        <f t="shared" si="4"/>
        <v>7247.0059999999994</v>
      </c>
      <c r="H143" s="92">
        <v>36235.03</v>
      </c>
    </row>
    <row r="144" spans="1:8" s="78" customFormat="1" ht="30.75" customHeight="1" x14ac:dyDescent="0.25">
      <c r="A144" s="83" t="s">
        <v>449</v>
      </c>
      <c r="B144" s="83" t="s">
        <v>449</v>
      </c>
      <c r="C144" s="87" t="s">
        <v>194</v>
      </c>
      <c r="D144" s="91" t="s">
        <v>389</v>
      </c>
      <c r="E144" s="85" t="s">
        <v>55</v>
      </c>
      <c r="F144" s="92">
        <v>10</v>
      </c>
      <c r="G144" s="86">
        <f t="shared" si="4"/>
        <v>7300.6970000000001</v>
      </c>
      <c r="H144" s="92">
        <v>73006.97</v>
      </c>
    </row>
    <row r="145" spans="1:8" s="78" customFormat="1" ht="30.75" customHeight="1" x14ac:dyDescent="0.25">
      <c r="A145" s="83" t="s">
        <v>449</v>
      </c>
      <c r="B145" s="83" t="s">
        <v>449</v>
      </c>
      <c r="C145" s="87" t="s">
        <v>195</v>
      </c>
      <c r="D145" s="91" t="s">
        <v>47</v>
      </c>
      <c r="E145" s="85" t="s">
        <v>55</v>
      </c>
      <c r="F145" s="92">
        <v>10</v>
      </c>
      <c r="G145" s="86">
        <f t="shared" si="4"/>
        <v>6616.5339999999997</v>
      </c>
      <c r="H145" s="92">
        <v>66165.34</v>
      </c>
    </row>
    <row r="146" spans="1:8" s="78" customFormat="1" ht="30.75" customHeight="1" x14ac:dyDescent="0.25">
      <c r="A146" s="83" t="s">
        <v>449</v>
      </c>
      <c r="B146" s="83" t="s">
        <v>449</v>
      </c>
      <c r="C146" s="87" t="s">
        <v>196</v>
      </c>
      <c r="D146" s="91" t="s">
        <v>390</v>
      </c>
      <c r="E146" s="85" t="s">
        <v>55</v>
      </c>
      <c r="F146" s="92">
        <v>8</v>
      </c>
      <c r="G146" s="86">
        <f t="shared" si="4"/>
        <v>5552.1149999999998</v>
      </c>
      <c r="H146" s="92">
        <v>44416.92</v>
      </c>
    </row>
    <row r="147" spans="1:8" s="78" customFormat="1" ht="30.75" customHeight="1" x14ac:dyDescent="0.25">
      <c r="A147" s="83" t="s">
        <v>449</v>
      </c>
      <c r="B147" s="83" t="s">
        <v>449</v>
      </c>
      <c r="C147" s="87" t="s">
        <v>218</v>
      </c>
      <c r="D147" s="91" t="s">
        <v>391</v>
      </c>
      <c r="E147" s="85" t="s">
        <v>55</v>
      </c>
      <c r="F147" s="92">
        <v>18</v>
      </c>
      <c r="G147" s="86">
        <f t="shared" si="4"/>
        <v>7416.375</v>
      </c>
      <c r="H147" s="92">
        <v>133494.75</v>
      </c>
    </row>
    <row r="148" spans="1:8" s="78" customFormat="1" ht="30.75" customHeight="1" x14ac:dyDescent="0.25">
      <c r="A148" s="83" t="s">
        <v>449</v>
      </c>
      <c r="B148" s="83" t="s">
        <v>449</v>
      </c>
      <c r="C148" s="87" t="s">
        <v>197</v>
      </c>
      <c r="D148" s="91" t="s">
        <v>392</v>
      </c>
      <c r="E148" s="85" t="s">
        <v>55</v>
      </c>
      <c r="F148" s="92">
        <v>4</v>
      </c>
      <c r="G148" s="86">
        <f t="shared" si="4"/>
        <v>6074.3824999999997</v>
      </c>
      <c r="H148" s="92">
        <v>24297.53</v>
      </c>
    </row>
    <row r="149" spans="1:8" s="78" customFormat="1" ht="30.75" customHeight="1" x14ac:dyDescent="0.25">
      <c r="A149" s="83" t="s">
        <v>453</v>
      </c>
      <c r="B149" s="83" t="s">
        <v>453</v>
      </c>
      <c r="C149" s="87" t="s">
        <v>198</v>
      </c>
      <c r="D149" s="91" t="s">
        <v>393</v>
      </c>
      <c r="E149" s="85" t="s">
        <v>55</v>
      </c>
      <c r="F149" s="92">
        <v>15</v>
      </c>
      <c r="G149" s="86">
        <f t="shared" si="4"/>
        <v>8877.6273333333338</v>
      </c>
      <c r="H149" s="92">
        <v>133164.41</v>
      </c>
    </row>
    <row r="150" spans="1:8" s="78" customFormat="1" ht="30.75" customHeight="1" x14ac:dyDescent="0.25">
      <c r="A150" s="83" t="s">
        <v>453</v>
      </c>
      <c r="B150" s="83" t="s">
        <v>453</v>
      </c>
      <c r="C150" s="87" t="s">
        <v>199</v>
      </c>
      <c r="D150" s="91" t="s">
        <v>394</v>
      </c>
      <c r="E150" s="85" t="s">
        <v>55</v>
      </c>
      <c r="F150" s="92">
        <v>6</v>
      </c>
      <c r="G150" s="86">
        <f t="shared" si="4"/>
        <v>13154.088333333333</v>
      </c>
      <c r="H150" s="92">
        <v>78924.53</v>
      </c>
    </row>
    <row r="151" spans="1:8" s="78" customFormat="1" ht="30.75" customHeight="1" x14ac:dyDescent="0.25">
      <c r="A151" s="83" t="s">
        <v>453</v>
      </c>
      <c r="B151" s="83" t="s">
        <v>453</v>
      </c>
      <c r="C151" s="87" t="s">
        <v>200</v>
      </c>
      <c r="D151" s="91" t="s">
        <v>395</v>
      </c>
      <c r="E151" s="85" t="s">
        <v>55</v>
      </c>
      <c r="F151" s="92">
        <v>7</v>
      </c>
      <c r="G151" s="86">
        <f t="shared" si="4"/>
        <v>7670</v>
      </c>
      <c r="H151" s="92">
        <v>53690</v>
      </c>
    </row>
    <row r="152" spans="1:8" s="78" customFormat="1" ht="30.75" customHeight="1" x14ac:dyDescent="0.25">
      <c r="A152" s="83" t="s">
        <v>453</v>
      </c>
      <c r="B152" s="83" t="s">
        <v>453</v>
      </c>
      <c r="C152" s="87" t="s">
        <v>201</v>
      </c>
      <c r="D152" s="91" t="s">
        <v>46</v>
      </c>
      <c r="E152" s="85" t="s">
        <v>55</v>
      </c>
      <c r="F152" s="92">
        <v>3</v>
      </c>
      <c r="G152" s="86">
        <f t="shared" si="4"/>
        <v>2625.5</v>
      </c>
      <c r="H152" s="92">
        <v>7876.5</v>
      </c>
    </row>
    <row r="153" spans="1:8" s="78" customFormat="1" ht="30.75" customHeight="1" x14ac:dyDescent="0.25">
      <c r="A153" s="83" t="s">
        <v>453</v>
      </c>
      <c r="B153" s="83" t="s">
        <v>453</v>
      </c>
      <c r="C153" s="87" t="s">
        <v>202</v>
      </c>
      <c r="D153" s="91" t="s">
        <v>396</v>
      </c>
      <c r="E153" s="85" t="s">
        <v>55</v>
      </c>
      <c r="F153" s="92">
        <v>9</v>
      </c>
      <c r="G153" s="86">
        <f t="shared" si="4"/>
        <v>5953.6888888888898</v>
      </c>
      <c r="H153" s="92">
        <v>53583.200000000004</v>
      </c>
    </row>
    <row r="154" spans="1:8" s="78" customFormat="1" ht="30.75" customHeight="1" x14ac:dyDescent="0.25">
      <c r="A154" s="83" t="s">
        <v>453</v>
      </c>
      <c r="B154" s="83" t="s">
        <v>453</v>
      </c>
      <c r="C154" s="87" t="s">
        <v>203</v>
      </c>
      <c r="D154" s="91" t="s">
        <v>397</v>
      </c>
      <c r="E154" s="85" t="s">
        <v>55</v>
      </c>
      <c r="F154" s="92">
        <v>11</v>
      </c>
      <c r="G154" s="86">
        <f t="shared" si="4"/>
        <v>14421.886363636364</v>
      </c>
      <c r="H154" s="92">
        <v>158640.75</v>
      </c>
    </row>
    <row r="155" spans="1:8" s="78" customFormat="1" ht="30.75" customHeight="1" x14ac:dyDescent="0.25">
      <c r="A155" s="83" t="s">
        <v>453</v>
      </c>
      <c r="B155" s="83" t="s">
        <v>453</v>
      </c>
      <c r="C155" s="87" t="s">
        <v>204</v>
      </c>
      <c r="D155" s="91" t="s">
        <v>398</v>
      </c>
      <c r="E155" s="85" t="s">
        <v>55</v>
      </c>
      <c r="F155" s="92">
        <v>7</v>
      </c>
      <c r="G155" s="86">
        <f t="shared" si="4"/>
        <v>22262.698571428573</v>
      </c>
      <c r="H155" s="92">
        <v>155838.89000000001</v>
      </c>
    </row>
    <row r="156" spans="1:8" s="78" customFormat="1" ht="30.75" customHeight="1" x14ac:dyDescent="0.25">
      <c r="A156" s="83" t="s">
        <v>453</v>
      </c>
      <c r="B156" s="83" t="s">
        <v>453</v>
      </c>
      <c r="C156" s="87" t="s">
        <v>205</v>
      </c>
      <c r="D156" s="91" t="s">
        <v>399</v>
      </c>
      <c r="E156" s="85" t="s">
        <v>55</v>
      </c>
      <c r="F156" s="92">
        <v>10</v>
      </c>
      <c r="G156" s="86">
        <f t="shared" si="4"/>
        <v>20261.958000000002</v>
      </c>
      <c r="H156" s="92">
        <v>202619.58000000002</v>
      </c>
    </row>
    <row r="157" spans="1:8" s="78" customFormat="1" ht="30.75" customHeight="1" x14ac:dyDescent="0.25">
      <c r="A157" s="83" t="s">
        <v>453</v>
      </c>
      <c r="B157" s="83" t="s">
        <v>453</v>
      </c>
      <c r="C157" s="87" t="s">
        <v>206</v>
      </c>
      <c r="D157" s="91" t="s">
        <v>400</v>
      </c>
      <c r="E157" s="85" t="s">
        <v>55</v>
      </c>
      <c r="F157" s="92">
        <v>8</v>
      </c>
      <c r="G157" s="86">
        <f t="shared" si="4"/>
        <v>21428.96875</v>
      </c>
      <c r="H157" s="92">
        <v>171431.75</v>
      </c>
    </row>
    <row r="158" spans="1:8" s="78" customFormat="1" ht="30.75" customHeight="1" x14ac:dyDescent="0.25">
      <c r="A158" s="83" t="s">
        <v>453</v>
      </c>
      <c r="B158" s="83" t="s">
        <v>453</v>
      </c>
      <c r="C158" s="87" t="s">
        <v>207</v>
      </c>
      <c r="D158" s="91" t="s">
        <v>401</v>
      </c>
      <c r="E158" s="85" t="s">
        <v>55</v>
      </c>
      <c r="F158" s="92">
        <v>11</v>
      </c>
      <c r="G158" s="86">
        <f t="shared" si="4"/>
        <v>5205.9990909090911</v>
      </c>
      <c r="H158" s="92">
        <v>57265.99</v>
      </c>
    </row>
    <row r="159" spans="1:8" s="78" customFormat="1" ht="30.75" customHeight="1" x14ac:dyDescent="0.25">
      <c r="A159" s="83" t="s">
        <v>454</v>
      </c>
      <c r="B159" s="83" t="s">
        <v>454</v>
      </c>
      <c r="C159" s="87" t="s">
        <v>208</v>
      </c>
      <c r="D159" s="91" t="s">
        <v>402</v>
      </c>
      <c r="E159" s="85" t="s">
        <v>55</v>
      </c>
      <c r="F159" s="92">
        <v>8</v>
      </c>
      <c r="G159" s="86">
        <f t="shared" si="4"/>
        <v>5200.5924999999997</v>
      </c>
      <c r="H159" s="92">
        <v>41604.74</v>
      </c>
    </row>
    <row r="160" spans="1:8" s="78" customFormat="1" ht="30.75" customHeight="1" x14ac:dyDescent="0.25">
      <c r="A160" s="83" t="s">
        <v>454</v>
      </c>
      <c r="B160" s="83" t="s">
        <v>454</v>
      </c>
      <c r="C160" s="87" t="s">
        <v>209</v>
      </c>
      <c r="D160" s="91" t="s">
        <v>403</v>
      </c>
      <c r="E160" s="85" t="s">
        <v>55</v>
      </c>
      <c r="F160" s="92">
        <v>12</v>
      </c>
      <c r="G160" s="86">
        <f t="shared" si="4"/>
        <v>5266.7974999999997</v>
      </c>
      <c r="H160" s="92">
        <v>63201.57</v>
      </c>
    </row>
    <row r="161" spans="1:8" s="78" customFormat="1" ht="30.75" customHeight="1" x14ac:dyDescent="0.25">
      <c r="A161" s="83" t="s">
        <v>454</v>
      </c>
      <c r="B161" s="83" t="s">
        <v>454</v>
      </c>
      <c r="C161" s="87" t="s">
        <v>210</v>
      </c>
      <c r="D161" s="91" t="s">
        <v>404</v>
      </c>
      <c r="E161" s="85" t="s">
        <v>55</v>
      </c>
      <c r="F161" s="92">
        <v>6</v>
      </c>
      <c r="G161" s="86">
        <f t="shared" si="4"/>
        <v>5120.7049999999999</v>
      </c>
      <c r="H161" s="92">
        <v>30724.23</v>
      </c>
    </row>
    <row r="162" spans="1:8" s="78" customFormat="1" ht="30.75" customHeight="1" x14ac:dyDescent="0.25">
      <c r="A162" s="83" t="s">
        <v>454</v>
      </c>
      <c r="B162" s="83" t="s">
        <v>454</v>
      </c>
      <c r="C162" s="87" t="s">
        <v>211</v>
      </c>
      <c r="D162" s="91" t="s">
        <v>405</v>
      </c>
      <c r="E162" s="85" t="s">
        <v>55</v>
      </c>
      <c r="F162" s="92">
        <v>31</v>
      </c>
      <c r="G162" s="86">
        <f t="shared" si="4"/>
        <v>6988.0838709677419</v>
      </c>
      <c r="H162" s="92">
        <v>216630.6</v>
      </c>
    </row>
    <row r="163" spans="1:8" s="78" customFormat="1" ht="30.75" customHeight="1" x14ac:dyDescent="0.25">
      <c r="A163" s="83" t="s">
        <v>454</v>
      </c>
      <c r="B163" s="83" t="s">
        <v>454</v>
      </c>
      <c r="C163" s="87" t="s">
        <v>212</v>
      </c>
      <c r="D163" s="91" t="s">
        <v>406</v>
      </c>
      <c r="E163" s="85" t="s">
        <v>55</v>
      </c>
      <c r="F163" s="92">
        <v>18</v>
      </c>
      <c r="G163" s="86">
        <f t="shared" si="4"/>
        <v>7139</v>
      </c>
      <c r="H163" s="92">
        <v>128502</v>
      </c>
    </row>
    <row r="164" spans="1:8" s="78" customFormat="1" ht="30.75" customHeight="1" x14ac:dyDescent="0.25">
      <c r="A164" s="83" t="s">
        <v>454</v>
      </c>
      <c r="B164" s="83" t="s">
        <v>454</v>
      </c>
      <c r="C164" s="87" t="s">
        <v>219</v>
      </c>
      <c r="D164" s="91" t="s">
        <v>407</v>
      </c>
      <c r="E164" s="85" t="s">
        <v>55</v>
      </c>
      <c r="F164" s="92">
        <v>11</v>
      </c>
      <c r="G164" s="86">
        <f t="shared" si="4"/>
        <v>11135.083636363635</v>
      </c>
      <c r="H164" s="92">
        <v>122485.92</v>
      </c>
    </row>
    <row r="165" spans="1:8" s="78" customFormat="1" ht="30.75" customHeight="1" x14ac:dyDescent="0.25">
      <c r="A165" s="83" t="s">
        <v>454</v>
      </c>
      <c r="B165" s="83" t="s">
        <v>454</v>
      </c>
      <c r="C165" s="87" t="s">
        <v>220</v>
      </c>
      <c r="D165" s="91" t="s">
        <v>408</v>
      </c>
      <c r="E165" s="85" t="s">
        <v>55</v>
      </c>
      <c r="F165" s="92">
        <v>13</v>
      </c>
      <c r="G165" s="86">
        <f t="shared" si="4"/>
        <v>11191.896153846154</v>
      </c>
      <c r="H165" s="92">
        <v>145494.65</v>
      </c>
    </row>
    <row r="166" spans="1:8" s="78" customFormat="1" ht="30.75" customHeight="1" x14ac:dyDescent="0.25">
      <c r="A166" s="83" t="s">
        <v>454</v>
      </c>
      <c r="B166" s="83" t="s">
        <v>454</v>
      </c>
      <c r="C166" s="87" t="s">
        <v>221</v>
      </c>
      <c r="D166" s="91" t="s">
        <v>409</v>
      </c>
      <c r="E166" s="85" t="s">
        <v>55</v>
      </c>
      <c r="F166" s="92">
        <v>27</v>
      </c>
      <c r="G166" s="86">
        <f t="shared" si="4"/>
        <v>8979.364814814815</v>
      </c>
      <c r="H166" s="92">
        <v>242442.85</v>
      </c>
    </row>
    <row r="167" spans="1:8" s="78" customFormat="1" ht="30.75" customHeight="1" x14ac:dyDescent="0.25">
      <c r="A167" s="83" t="s">
        <v>454</v>
      </c>
      <c r="B167" s="83" t="s">
        <v>454</v>
      </c>
      <c r="C167" s="87" t="s">
        <v>222</v>
      </c>
      <c r="D167" s="91" t="s">
        <v>410</v>
      </c>
      <c r="E167" s="85" t="s">
        <v>55</v>
      </c>
      <c r="F167" s="92">
        <v>11</v>
      </c>
      <c r="G167" s="86">
        <f t="shared" si="4"/>
        <v>5414.1354545454542</v>
      </c>
      <c r="H167" s="92">
        <v>59555.49</v>
      </c>
    </row>
    <row r="168" spans="1:8" s="78" customFormat="1" ht="30.75" customHeight="1" x14ac:dyDescent="0.25">
      <c r="A168" s="83" t="s">
        <v>454</v>
      </c>
      <c r="B168" s="83" t="s">
        <v>454</v>
      </c>
      <c r="C168" s="87" t="s">
        <v>223</v>
      </c>
      <c r="D168" s="91" t="s">
        <v>411</v>
      </c>
      <c r="E168" s="85" t="s">
        <v>55</v>
      </c>
      <c r="F168" s="92">
        <v>10</v>
      </c>
      <c r="G168" s="86">
        <f t="shared" si="4"/>
        <v>10384</v>
      </c>
      <c r="H168" s="92">
        <v>103840</v>
      </c>
    </row>
    <row r="169" spans="1:8" s="78" customFormat="1" ht="30.75" customHeight="1" x14ac:dyDescent="0.25">
      <c r="A169" s="83" t="s">
        <v>454</v>
      </c>
      <c r="B169" s="83" t="s">
        <v>454</v>
      </c>
      <c r="C169" s="87" t="s">
        <v>224</v>
      </c>
      <c r="D169" s="91" t="s">
        <v>412</v>
      </c>
      <c r="E169" s="85" t="s">
        <v>55</v>
      </c>
      <c r="F169" s="92">
        <v>20</v>
      </c>
      <c r="G169" s="86">
        <f t="shared" si="4"/>
        <v>6556.0425000000005</v>
      </c>
      <c r="H169" s="92">
        <v>131120.85</v>
      </c>
    </row>
    <row r="170" spans="1:8" s="78" customFormat="1" ht="30.75" customHeight="1" x14ac:dyDescent="0.25">
      <c r="A170" s="83" t="s">
        <v>454</v>
      </c>
      <c r="B170" s="83" t="s">
        <v>454</v>
      </c>
      <c r="C170" s="87" t="s">
        <v>225</v>
      </c>
      <c r="D170" s="91" t="s">
        <v>413</v>
      </c>
      <c r="E170" s="85" t="s">
        <v>55</v>
      </c>
      <c r="F170" s="92">
        <v>16</v>
      </c>
      <c r="G170" s="86">
        <f t="shared" si="4"/>
        <v>9206.6650000000009</v>
      </c>
      <c r="H170" s="92">
        <v>147306.64000000001</v>
      </c>
    </row>
    <row r="171" spans="1:8" s="78" customFormat="1" ht="30.75" customHeight="1" x14ac:dyDescent="0.25">
      <c r="A171" s="83" t="s">
        <v>455</v>
      </c>
      <c r="B171" s="83" t="s">
        <v>455</v>
      </c>
      <c r="C171" s="87" t="s">
        <v>226</v>
      </c>
      <c r="D171" s="91" t="s">
        <v>414</v>
      </c>
      <c r="E171" s="85" t="s">
        <v>55</v>
      </c>
      <c r="F171" s="92">
        <v>30</v>
      </c>
      <c r="G171" s="86">
        <f t="shared" si="4"/>
        <v>9195.3123333333333</v>
      </c>
      <c r="H171" s="92">
        <v>275859.37</v>
      </c>
    </row>
    <row r="172" spans="1:8" s="78" customFormat="1" ht="30.75" customHeight="1" x14ac:dyDescent="0.25">
      <c r="A172" s="83" t="s">
        <v>455</v>
      </c>
      <c r="B172" s="83" t="s">
        <v>455</v>
      </c>
      <c r="C172" s="87" t="s">
        <v>227</v>
      </c>
      <c r="D172" s="91" t="s">
        <v>415</v>
      </c>
      <c r="E172" s="85" t="s">
        <v>55</v>
      </c>
      <c r="F172" s="92">
        <v>10</v>
      </c>
      <c r="G172" s="86">
        <f t="shared" si="4"/>
        <v>8570.1219999999994</v>
      </c>
      <c r="H172" s="92">
        <v>85701.22</v>
      </c>
    </row>
    <row r="173" spans="1:8" s="78" customFormat="1" ht="30.75" customHeight="1" x14ac:dyDescent="0.25">
      <c r="A173" s="83" t="s">
        <v>455</v>
      </c>
      <c r="B173" s="83" t="s">
        <v>455</v>
      </c>
      <c r="C173" s="87" t="s">
        <v>228</v>
      </c>
      <c r="D173" s="91" t="s">
        <v>416</v>
      </c>
      <c r="E173" s="85" t="s">
        <v>55</v>
      </c>
      <c r="F173" s="92">
        <v>14</v>
      </c>
      <c r="G173" s="86">
        <f t="shared" si="4"/>
        <v>8408.9149999999991</v>
      </c>
      <c r="H173" s="92">
        <v>117724.81</v>
      </c>
    </row>
    <row r="174" spans="1:8" s="78" customFormat="1" ht="30.75" customHeight="1" x14ac:dyDescent="0.25">
      <c r="A174" s="83" t="s">
        <v>455</v>
      </c>
      <c r="B174" s="83" t="s">
        <v>455</v>
      </c>
      <c r="C174" s="87" t="s">
        <v>229</v>
      </c>
      <c r="D174" s="91" t="s">
        <v>417</v>
      </c>
      <c r="E174" s="85" t="s">
        <v>55</v>
      </c>
      <c r="F174" s="92">
        <v>21</v>
      </c>
      <c r="G174" s="86">
        <f t="shared" si="4"/>
        <v>6320</v>
      </c>
      <c r="H174" s="92">
        <v>132720</v>
      </c>
    </row>
    <row r="175" spans="1:8" s="78" customFormat="1" ht="30.75" customHeight="1" x14ac:dyDescent="0.25">
      <c r="A175" s="83" t="s">
        <v>455</v>
      </c>
      <c r="B175" s="83" t="s">
        <v>455</v>
      </c>
      <c r="C175" s="87" t="s">
        <v>230</v>
      </c>
      <c r="D175" s="91" t="s">
        <v>418</v>
      </c>
      <c r="E175" s="85" t="s">
        <v>55</v>
      </c>
      <c r="F175" s="92">
        <v>8</v>
      </c>
      <c r="G175" s="86">
        <f t="shared" si="4"/>
        <v>8968</v>
      </c>
      <c r="H175" s="92">
        <v>71744</v>
      </c>
    </row>
    <row r="176" spans="1:8" s="78" customFormat="1" ht="30.75" customHeight="1" x14ac:dyDescent="0.25">
      <c r="A176" s="83" t="s">
        <v>455</v>
      </c>
      <c r="B176" s="83" t="s">
        <v>455</v>
      </c>
      <c r="C176" s="87" t="s">
        <v>231</v>
      </c>
      <c r="D176" s="91" t="s">
        <v>48</v>
      </c>
      <c r="E176" s="85" t="s">
        <v>55</v>
      </c>
      <c r="F176" s="92">
        <v>10</v>
      </c>
      <c r="G176" s="86">
        <f t="shared" si="4"/>
        <v>27125.874</v>
      </c>
      <c r="H176" s="92">
        <v>271258.74</v>
      </c>
    </row>
    <row r="177" spans="1:8" s="78" customFormat="1" ht="30.75" customHeight="1" x14ac:dyDescent="0.25">
      <c r="A177" s="83" t="s">
        <v>455</v>
      </c>
      <c r="B177" s="83" t="s">
        <v>455</v>
      </c>
      <c r="C177" s="87" t="s">
        <v>232</v>
      </c>
      <c r="D177" s="91" t="s">
        <v>419</v>
      </c>
      <c r="E177" s="85" t="s">
        <v>55</v>
      </c>
      <c r="F177" s="92">
        <v>11</v>
      </c>
      <c r="G177" s="86">
        <f t="shared" si="4"/>
        <v>44179.684545454547</v>
      </c>
      <c r="H177" s="92">
        <v>485976.53</v>
      </c>
    </row>
    <row r="178" spans="1:8" s="78" customFormat="1" ht="30.75" customHeight="1" x14ac:dyDescent="0.25">
      <c r="A178" s="83" t="s">
        <v>455</v>
      </c>
      <c r="B178" s="83" t="s">
        <v>455</v>
      </c>
      <c r="C178" s="87" t="s">
        <v>233</v>
      </c>
      <c r="D178" s="91" t="s">
        <v>50</v>
      </c>
      <c r="E178" s="85" t="s">
        <v>55</v>
      </c>
      <c r="F178" s="92">
        <v>14</v>
      </c>
      <c r="G178" s="86">
        <f t="shared" si="4"/>
        <v>40015.665000000001</v>
      </c>
      <c r="H178" s="92">
        <v>560219.31000000006</v>
      </c>
    </row>
    <row r="179" spans="1:8" s="78" customFormat="1" ht="30.75" customHeight="1" x14ac:dyDescent="0.25">
      <c r="A179" s="83" t="s">
        <v>455</v>
      </c>
      <c r="B179" s="83" t="s">
        <v>455</v>
      </c>
      <c r="C179" s="87" t="s">
        <v>234</v>
      </c>
      <c r="D179" s="91" t="s">
        <v>420</v>
      </c>
      <c r="E179" s="85" t="s">
        <v>55</v>
      </c>
      <c r="F179" s="92">
        <v>8</v>
      </c>
      <c r="G179" s="86">
        <f t="shared" ref="G179:G199" si="5">SUM(H179/F179)</f>
        <v>41597.584999999999</v>
      </c>
      <c r="H179" s="92">
        <v>332780.68</v>
      </c>
    </row>
    <row r="180" spans="1:8" s="78" customFormat="1" ht="30.75" customHeight="1" x14ac:dyDescent="0.25">
      <c r="A180" s="83" t="s">
        <v>455</v>
      </c>
      <c r="B180" s="83" t="s">
        <v>455</v>
      </c>
      <c r="C180" s="87" t="s">
        <v>235</v>
      </c>
      <c r="D180" s="91" t="s">
        <v>421</v>
      </c>
      <c r="E180" s="85" t="s">
        <v>55</v>
      </c>
      <c r="F180" s="92">
        <v>12</v>
      </c>
      <c r="G180" s="86">
        <f t="shared" si="5"/>
        <v>7896.4350000000004</v>
      </c>
      <c r="H180" s="92">
        <v>94757.22</v>
      </c>
    </row>
    <row r="181" spans="1:8" s="78" customFormat="1" ht="30.75" customHeight="1" x14ac:dyDescent="0.25">
      <c r="A181" s="83" t="s">
        <v>455</v>
      </c>
      <c r="B181" s="83" t="s">
        <v>455</v>
      </c>
      <c r="C181" s="87" t="s">
        <v>236</v>
      </c>
      <c r="D181" s="91" t="s">
        <v>422</v>
      </c>
      <c r="E181" s="85" t="s">
        <v>55</v>
      </c>
      <c r="F181" s="92">
        <v>16</v>
      </c>
      <c r="G181" s="86">
        <f t="shared" si="5"/>
        <v>7923.3150000000005</v>
      </c>
      <c r="H181" s="92">
        <v>126773.04000000001</v>
      </c>
    </row>
    <row r="182" spans="1:8" s="78" customFormat="1" ht="30.75" customHeight="1" x14ac:dyDescent="0.25">
      <c r="A182" s="83" t="s">
        <v>455</v>
      </c>
      <c r="B182" s="83" t="s">
        <v>455</v>
      </c>
      <c r="C182" s="87" t="s">
        <v>237</v>
      </c>
      <c r="D182" s="91" t="s">
        <v>423</v>
      </c>
      <c r="E182" s="85" t="s">
        <v>55</v>
      </c>
      <c r="F182" s="92">
        <v>6</v>
      </c>
      <c r="G182" s="86">
        <f t="shared" si="5"/>
        <v>6138.6183333333329</v>
      </c>
      <c r="H182" s="92">
        <v>36831.71</v>
      </c>
    </row>
    <row r="183" spans="1:8" s="78" customFormat="1" ht="30.75" customHeight="1" x14ac:dyDescent="0.25">
      <c r="A183" s="83" t="s">
        <v>455</v>
      </c>
      <c r="B183" s="83" t="s">
        <v>455</v>
      </c>
      <c r="C183" s="87" t="s">
        <v>238</v>
      </c>
      <c r="D183" s="91" t="s">
        <v>49</v>
      </c>
      <c r="E183" s="85" t="s">
        <v>55</v>
      </c>
      <c r="F183" s="92">
        <v>12</v>
      </c>
      <c r="G183" s="86">
        <f t="shared" si="5"/>
        <v>8335.7549999999992</v>
      </c>
      <c r="H183" s="92">
        <v>100029.06</v>
      </c>
    </row>
    <row r="184" spans="1:8" s="78" customFormat="1" ht="30.75" customHeight="1" x14ac:dyDescent="0.25">
      <c r="A184" s="83" t="s">
        <v>455</v>
      </c>
      <c r="B184" s="83" t="s">
        <v>455</v>
      </c>
      <c r="C184" s="87" t="s">
        <v>239</v>
      </c>
      <c r="D184" s="91" t="s">
        <v>424</v>
      </c>
      <c r="E184" s="85" t="s">
        <v>55</v>
      </c>
      <c r="F184" s="92">
        <v>33</v>
      </c>
      <c r="G184" s="86">
        <f t="shared" si="5"/>
        <v>10165.984848484848</v>
      </c>
      <c r="H184" s="92">
        <v>335477.5</v>
      </c>
    </row>
    <row r="185" spans="1:8" s="78" customFormat="1" ht="30.75" customHeight="1" x14ac:dyDescent="0.25">
      <c r="A185" s="83" t="s">
        <v>455</v>
      </c>
      <c r="B185" s="83" t="s">
        <v>455</v>
      </c>
      <c r="C185" s="87" t="s">
        <v>240</v>
      </c>
      <c r="D185" s="91" t="s">
        <v>425</v>
      </c>
      <c r="E185" s="85" t="s">
        <v>55</v>
      </c>
      <c r="F185" s="92">
        <v>11</v>
      </c>
      <c r="G185" s="86">
        <f t="shared" si="5"/>
        <v>11871.22</v>
      </c>
      <c r="H185" s="92">
        <v>130583.42</v>
      </c>
    </row>
    <row r="186" spans="1:8" s="78" customFormat="1" ht="30.75" customHeight="1" x14ac:dyDescent="0.25">
      <c r="A186" s="83" t="s">
        <v>455</v>
      </c>
      <c r="B186" s="83" t="s">
        <v>455</v>
      </c>
      <c r="C186" s="87" t="s">
        <v>241</v>
      </c>
      <c r="D186" s="91" t="s">
        <v>426</v>
      </c>
      <c r="E186" s="85" t="s">
        <v>55</v>
      </c>
      <c r="F186" s="92">
        <v>1</v>
      </c>
      <c r="G186" s="86">
        <f t="shared" si="5"/>
        <v>3127</v>
      </c>
      <c r="H186" s="92">
        <v>3127</v>
      </c>
    </row>
    <row r="187" spans="1:8" s="78" customFormat="1" ht="30.75" customHeight="1" x14ac:dyDescent="0.25">
      <c r="A187" s="83" t="s">
        <v>455</v>
      </c>
      <c r="B187" s="83" t="s">
        <v>455</v>
      </c>
      <c r="C187" s="87" t="s">
        <v>242</v>
      </c>
      <c r="D187" s="91" t="s">
        <v>427</v>
      </c>
      <c r="E187" s="85" t="s">
        <v>55</v>
      </c>
      <c r="F187" s="92">
        <v>1</v>
      </c>
      <c r="G187" s="86">
        <f t="shared" si="5"/>
        <v>3127</v>
      </c>
      <c r="H187" s="92">
        <v>3127</v>
      </c>
    </row>
    <row r="188" spans="1:8" s="78" customFormat="1" ht="30.75" customHeight="1" x14ac:dyDescent="0.25">
      <c r="A188" s="83" t="s">
        <v>455</v>
      </c>
      <c r="B188" s="83" t="s">
        <v>455</v>
      </c>
      <c r="C188" s="87" t="s">
        <v>243</v>
      </c>
      <c r="D188" s="91" t="s">
        <v>51</v>
      </c>
      <c r="E188" s="85" t="s">
        <v>55</v>
      </c>
      <c r="F188" s="92">
        <v>9</v>
      </c>
      <c r="G188" s="86">
        <f t="shared" si="5"/>
        <v>8980.1111111111113</v>
      </c>
      <c r="H188" s="92">
        <v>80821</v>
      </c>
    </row>
    <row r="189" spans="1:8" s="78" customFormat="1" ht="30.75" customHeight="1" x14ac:dyDescent="0.25">
      <c r="A189" s="83" t="s">
        <v>456</v>
      </c>
      <c r="B189" s="83" t="s">
        <v>456</v>
      </c>
      <c r="C189" s="87" t="s">
        <v>244</v>
      </c>
      <c r="D189" s="91" t="s">
        <v>428</v>
      </c>
      <c r="E189" s="85" t="s">
        <v>55</v>
      </c>
      <c r="F189" s="92">
        <v>6</v>
      </c>
      <c r="G189" s="86">
        <f t="shared" si="5"/>
        <v>5065.13</v>
      </c>
      <c r="H189" s="92">
        <v>30390.78</v>
      </c>
    </row>
    <row r="190" spans="1:8" s="78" customFormat="1" ht="30.75" customHeight="1" x14ac:dyDescent="0.25">
      <c r="A190" s="83" t="s">
        <v>456</v>
      </c>
      <c r="B190" s="83" t="s">
        <v>456</v>
      </c>
      <c r="C190" s="87" t="s">
        <v>245</v>
      </c>
      <c r="D190" s="91" t="s">
        <v>429</v>
      </c>
      <c r="E190" s="85" t="s">
        <v>55</v>
      </c>
      <c r="F190" s="92">
        <v>4</v>
      </c>
      <c r="G190" s="86">
        <f t="shared" si="5"/>
        <v>4381.5025000000005</v>
      </c>
      <c r="H190" s="92">
        <v>17526.010000000002</v>
      </c>
    </row>
    <row r="191" spans="1:8" s="78" customFormat="1" ht="30.75" customHeight="1" x14ac:dyDescent="0.25">
      <c r="A191" s="83" t="s">
        <v>456</v>
      </c>
      <c r="B191" s="83" t="s">
        <v>456</v>
      </c>
      <c r="C191" s="87" t="s">
        <v>246</v>
      </c>
      <c r="D191" s="91" t="s">
        <v>430</v>
      </c>
      <c r="E191" s="85" t="s">
        <v>55</v>
      </c>
      <c r="F191" s="92">
        <v>6</v>
      </c>
      <c r="G191" s="86">
        <f t="shared" si="5"/>
        <v>5065.9983333333339</v>
      </c>
      <c r="H191" s="92">
        <v>30395.99</v>
      </c>
    </row>
    <row r="192" spans="1:8" s="78" customFormat="1" ht="30.75" customHeight="1" x14ac:dyDescent="0.25">
      <c r="A192" s="83" t="s">
        <v>456</v>
      </c>
      <c r="B192" s="83" t="s">
        <v>456</v>
      </c>
      <c r="C192" s="87" t="s">
        <v>247</v>
      </c>
      <c r="D192" s="91" t="s">
        <v>431</v>
      </c>
      <c r="E192" s="85" t="s">
        <v>55</v>
      </c>
      <c r="F192" s="92">
        <v>10</v>
      </c>
      <c r="G192" s="86">
        <f t="shared" si="5"/>
        <v>21000.001</v>
      </c>
      <c r="H192" s="92">
        <v>210000.01</v>
      </c>
    </row>
    <row r="193" spans="1:8" s="78" customFormat="1" ht="30.75" customHeight="1" x14ac:dyDescent="0.25">
      <c r="A193" s="83" t="s">
        <v>456</v>
      </c>
      <c r="B193" s="83" t="s">
        <v>456</v>
      </c>
      <c r="C193" s="87" t="s">
        <v>248</v>
      </c>
      <c r="D193" s="91" t="s">
        <v>432</v>
      </c>
      <c r="E193" s="85" t="s">
        <v>55</v>
      </c>
      <c r="F193" s="92">
        <v>7</v>
      </c>
      <c r="G193" s="86">
        <f t="shared" si="5"/>
        <v>21000</v>
      </c>
      <c r="H193" s="92">
        <v>147000</v>
      </c>
    </row>
    <row r="194" spans="1:8" s="78" customFormat="1" ht="30.75" customHeight="1" x14ac:dyDescent="0.25">
      <c r="A194" s="83" t="s">
        <v>456</v>
      </c>
      <c r="B194" s="83" t="s">
        <v>456</v>
      </c>
      <c r="C194" s="87" t="s">
        <v>249</v>
      </c>
      <c r="D194" s="91" t="s">
        <v>433</v>
      </c>
      <c r="E194" s="85" t="s">
        <v>55</v>
      </c>
      <c r="F194" s="92">
        <v>10</v>
      </c>
      <c r="G194" s="86">
        <f t="shared" si="5"/>
        <v>20999.999</v>
      </c>
      <c r="H194" s="92">
        <v>209999.99</v>
      </c>
    </row>
    <row r="195" spans="1:8" s="78" customFormat="1" ht="30.75" customHeight="1" x14ac:dyDescent="0.25">
      <c r="A195" s="83" t="s">
        <v>456</v>
      </c>
      <c r="B195" s="83" t="s">
        <v>456</v>
      </c>
      <c r="C195" s="87" t="s">
        <v>250</v>
      </c>
      <c r="D195" s="91" t="s">
        <v>434</v>
      </c>
      <c r="E195" s="85" t="s">
        <v>55</v>
      </c>
      <c r="F195" s="92">
        <v>10</v>
      </c>
      <c r="G195" s="86">
        <f t="shared" si="5"/>
        <v>16190</v>
      </c>
      <c r="H195" s="92">
        <v>161900</v>
      </c>
    </row>
    <row r="196" spans="1:8" s="78" customFormat="1" ht="30.75" customHeight="1" x14ac:dyDescent="0.25">
      <c r="A196" s="83" t="s">
        <v>456</v>
      </c>
      <c r="B196" s="83" t="s">
        <v>456</v>
      </c>
      <c r="C196" s="87" t="s">
        <v>251</v>
      </c>
      <c r="D196" s="91" t="s">
        <v>435</v>
      </c>
      <c r="E196" s="85" t="s">
        <v>55</v>
      </c>
      <c r="F196" s="92">
        <v>14</v>
      </c>
      <c r="G196" s="86">
        <f t="shared" si="5"/>
        <v>14148.214285714286</v>
      </c>
      <c r="H196" s="92">
        <v>198075</v>
      </c>
    </row>
    <row r="197" spans="1:8" s="78" customFormat="1" ht="30.75" customHeight="1" x14ac:dyDescent="0.25">
      <c r="A197" s="83" t="s">
        <v>456</v>
      </c>
      <c r="B197" s="83" t="s">
        <v>456</v>
      </c>
      <c r="C197" s="87" t="s">
        <v>252</v>
      </c>
      <c r="D197" s="91" t="s">
        <v>436</v>
      </c>
      <c r="E197" s="85" t="s">
        <v>55</v>
      </c>
      <c r="F197" s="92">
        <v>14</v>
      </c>
      <c r="G197" s="86">
        <f t="shared" si="5"/>
        <v>13953.866428571429</v>
      </c>
      <c r="H197" s="92">
        <v>195354.13</v>
      </c>
    </row>
    <row r="198" spans="1:8" s="78" customFormat="1" ht="30.75" customHeight="1" x14ac:dyDescent="0.25">
      <c r="A198" s="83" t="s">
        <v>456</v>
      </c>
      <c r="B198" s="83" t="s">
        <v>456</v>
      </c>
      <c r="C198" s="87" t="s">
        <v>253</v>
      </c>
      <c r="D198" s="91" t="s">
        <v>437</v>
      </c>
      <c r="E198" s="85" t="s">
        <v>55</v>
      </c>
      <c r="F198" s="92">
        <v>8</v>
      </c>
      <c r="G198" s="86">
        <f t="shared" si="5"/>
        <v>14106.58375</v>
      </c>
      <c r="H198" s="92">
        <v>112852.67</v>
      </c>
    </row>
    <row r="199" spans="1:8" s="78" customFormat="1" ht="30.75" customHeight="1" x14ac:dyDescent="0.25">
      <c r="A199" s="83" t="s">
        <v>456</v>
      </c>
      <c r="B199" s="83" t="s">
        <v>456</v>
      </c>
      <c r="C199" s="87" t="s">
        <v>254</v>
      </c>
      <c r="D199" s="91" t="s">
        <v>438</v>
      </c>
      <c r="E199" s="85" t="s">
        <v>55</v>
      </c>
      <c r="F199" s="92">
        <v>11</v>
      </c>
      <c r="G199" s="86">
        <f t="shared" si="5"/>
        <v>13536.216363636364</v>
      </c>
      <c r="H199" s="92">
        <v>148898.38</v>
      </c>
    </row>
    <row r="200" spans="1:8" ht="51.75" customHeight="1" x14ac:dyDescent="0.25">
      <c r="A200" s="83"/>
      <c r="B200" s="93"/>
      <c r="C200" s="93"/>
      <c r="D200" s="94"/>
      <c r="E200" s="95"/>
      <c r="F200" s="96"/>
      <c r="G200" s="95"/>
      <c r="H200" s="119">
        <f>SUM(H3:H199)</f>
        <v>12514011.730400003</v>
      </c>
    </row>
  </sheetData>
  <sheetProtection formatColumns="0" formatRows="0" insertColumns="0" insertRows="0"/>
  <mergeCells count="1">
    <mergeCell ref="A1:H1"/>
  </mergeCells>
  <phoneticPr fontId="24" type="noConversion"/>
  <pageMargins left="0.7" right="0.7" top="0.75" bottom="0.75" header="0.3" footer="0.3"/>
  <pageSetup scale="51" orientation="landscape" r:id="rId1"/>
  <rowBreaks count="1" manualBreakCount="1">
    <brk id="169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 T a b l a 4 6 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 T a b l a 4 6 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 T a g s \ T a b l e s \ & l t ; T a b l e s \ T a b l a 4 & g t ; < / K e y > < / D i a g r a m O b j e c t K e y > < D i a g r a m O b j e c t K e y > < K e y > D y n a m i c   T a g s \ T a b l e s \ & l t ; T a b l e s \ T a b l a 4 6 & g t ; < / K e y > < / D i a g r a m O b j e c t K e y > < D i a g r a m O b j e c t K e y > < K e y > T a b l e s \ T a b l a 4 < / K e y > < / D i a g r a m O b j e c t K e y > < D i a g r a m O b j e c t K e y > < K e y > T a b l e s \ T a b l a 4 \ C o l u m n s \ C o l u m n a 1 < / K e y > < / D i a g r a m O b j e c t K e y > < D i a g r a m O b j e c t K e y > < K e y > T a b l e s \ T a b l a 4 \ C o l u m n s \ C o l u m n a 2 < / K e y > < / D i a g r a m O b j e c t K e y > < D i a g r a m O b j e c t K e y > < K e y > T a b l e s \ T a b l a 4 \ C o l u m n s \ C o l u m n a 3 < / K e y > < / D i a g r a m O b j e c t K e y > < D i a g r a m O b j e c t K e y > < K e y > T a b l e s \ T a b l a 4 \ C o l u m n s \ C o l u m n a 4 < / K e y > < / D i a g r a m O b j e c t K e y > < D i a g r a m O b j e c t K e y > < K e y > T a b l e s \ T a b l a 4 6 < / K e y > < / D i a g r a m O b j e c t K e y > < D i a g r a m O b j e c t K e y > < K e y > T a b l e s \ T a b l a 4 6 \ C o l u m n s \ C o l u m n a 1 < / K e y > < / D i a g r a m O b j e c t K e y > < D i a g r a m O b j e c t K e y > < K e y > T a b l e s \ T a b l a 4 6 \ C o l u m n s \ C o l u m n a 2 < / K e y > < / D i a g r a m O b j e c t K e y > < D i a g r a m O b j e c t K e y > < K e y > T a b l e s \ T a b l a 4 6 \ C o l u m n s \ C o l u m n a 3 < / K e y > < / D i a g r a m O b j e c t K e y > < D i a g r a m O b j e c t K e y > < K e y > T a b l e s \ T a b l a 4 6 \ C o l u m n s \ C o l u m n a 4 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 R e l a t i o n s h i p s \ & l t ; T a b l e s \ T a b l a 4 6 \ C o l u m n s \ C o l u m n a 1 & g t ; - & l t ; T a b l e s \ T a b l a 4 \ C o l u m n s \ C o l u m n a 1 & g t ; \ F K 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 R e l a t i o n s h i p s \ & l t ; T a b l e s \ T a b l a 4 6 \ C o l u m n s \ C o l u m n a 1 & g t ; - & l t ; T a b l e s \ T a b l a 4 \ C o l u m n s \ C o l u m n a 1 & g t ; \ P K 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 R e l a t i o n s h i p s \ & l t ; T a b l e s \ T a b l a 4 6 \ C o l u m n s \ C o l u m n a 1 & g t ; - & l t ; T a b l e s \ T a b l a 4 \ C o l u m n s \ C o l u m n a 1 & g t ; \ C r o s s F i l t e r < / K e y > < / D i a g r a m O b j e c t K e y > < / A l l K e y s > < S e l e c t e d K e y s > < D i a g r a m O b j e c t K e y > < K e y > T a b l e s \ T a b l a 4 6 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 T a g s \ T a b l e s \ & l t ; T a b l e s \ T a b l a 4 6 & g t ; 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 T a b l e s \ T a b l a 4 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 5 5 3 . 9 0 3 8 1 0 5 6 7 6 6 5 8 < / L e f t > < T a b I n d e x > 1 < / T a b I n d e x > < T o p > 2 3 7 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< / K e y > < / a : K e y > < a : V a l u e   i : t y p e = " D i a g r a m D i s p l a y L i n k V i e w S t a t e " > < A u t o m a t i o n P r o p e r t y H e l p e r T e x t > E x t r e m o   1 :   ( 5 3 7 . 9 0 3 8 1 0 5 6 7 6 6 6 , 3 1 2 ) .   E x t r e m o   2 :   ( 2 1 6 , 7 5 ) 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 5 3 7 . 9 0 3 8 1 0 5 6 7 6 6 5 6 9 < / b : _ x > < b : _ y > 3 0 4 < / b : _ y > < / L a b e l L o c a t i o n > < L o c a t i o n   x m l n s : b = " h t t p : / / s c h e m a s . d a t a c o n t r a c t . o r g / 2 0 0 4 / 0 7 / S y s t e m . W i n d o w s " > < b : _ x > 5 5 3 . 9 0 3 8 1 0 5 6 7 6 6 5 8 < / b : _ x > < b : _ y > 3 1 2 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 1 9 9 . 9 9 9 9 9 9 9 9 9 9 9 9 9 7 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T a b l a 4 , T a b l a 4 6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 T a b l a 4 < / E x c e l T a b l e N a m e > < G e m i n i T a b l e I d > T a b l a 4 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 T a b l a 4 6 < / E x c e l T a b l e N a m e > < G e m i n i T a b l e I d > T a b l a 4 6 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 2 0 2 2 - 0 6 - 2 4 T 1 2 : 1 5 : 3 6 . 3 3 5 4 8 7 2 - 0 4 : 0 0 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T a b l a 4 6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069B127EBCE45806559F560934353" ma:contentTypeVersion="14" ma:contentTypeDescription="Create a new document." ma:contentTypeScope="" ma:versionID="a5bf426e40d96f0d434ec2699f784cdc">
  <xsd:schema xmlns:xsd="http://www.w3.org/2001/XMLSchema" xmlns:xs="http://www.w3.org/2001/XMLSchema" xmlns:p="http://schemas.microsoft.com/office/2006/metadata/properties" xmlns:ns3="7cb5fd98-241d-4832-b68e-7dee6dafcb05" xmlns:ns4="08341cfb-a3dd-41ab-8cf1-e027bec54494" targetNamespace="http://schemas.microsoft.com/office/2006/metadata/properties" ma:root="true" ma:fieldsID="e069ad0883ea704083be96abb9eabb0a" ns3:_="" ns4:_="">
    <xsd:import namespace="7cb5fd98-241d-4832-b68e-7dee6dafcb05"/>
    <xsd:import namespace="08341cfb-a3dd-41ab-8cf1-e027bec544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5fd98-241d-4832-b68e-7dee6dafcb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41cfb-a3dd-41ab-8cf1-e027bec54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 T a b l a 4 6 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T a b l a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l a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FA37D824-E5AF-44F2-B70E-26A0B7C46150}">
  <ds:schemaRefs/>
</ds:datastoreItem>
</file>

<file path=customXml/itemProps10.xml><?xml version="1.0" encoding="utf-8"?>
<ds:datastoreItem xmlns:ds="http://schemas.openxmlformats.org/officeDocument/2006/customXml" ds:itemID="{85378BAF-15F5-4757-BABD-085B07AF37F3}">
  <ds:schemaRefs/>
</ds:datastoreItem>
</file>

<file path=customXml/itemProps11.xml><?xml version="1.0" encoding="utf-8"?>
<ds:datastoreItem xmlns:ds="http://schemas.openxmlformats.org/officeDocument/2006/customXml" ds:itemID="{7637B55B-3FB4-48BD-818E-75F8723E414B}">
  <ds:schemaRefs/>
</ds:datastoreItem>
</file>

<file path=customXml/itemProps12.xml><?xml version="1.0" encoding="utf-8"?>
<ds:datastoreItem xmlns:ds="http://schemas.openxmlformats.org/officeDocument/2006/customXml" ds:itemID="{87E4FD43-542D-4808-8064-D3F190BADF9B}">
  <ds:schemaRefs/>
</ds:datastoreItem>
</file>

<file path=customXml/itemProps13.xml><?xml version="1.0" encoding="utf-8"?>
<ds:datastoreItem xmlns:ds="http://schemas.openxmlformats.org/officeDocument/2006/customXml" ds:itemID="{EDC3BEE6-D8F9-4AF1-B5E8-F1E76BB6748A}">
  <ds:schemaRefs/>
</ds:datastoreItem>
</file>

<file path=customXml/itemProps14.xml><?xml version="1.0" encoding="utf-8"?>
<ds:datastoreItem xmlns:ds="http://schemas.openxmlformats.org/officeDocument/2006/customXml" ds:itemID="{3FD24E48-F7A2-4208-BC6F-56C91E58A02B}">
  <ds:schemaRefs/>
</ds:datastoreItem>
</file>

<file path=customXml/itemProps15.xml><?xml version="1.0" encoding="utf-8"?>
<ds:datastoreItem xmlns:ds="http://schemas.openxmlformats.org/officeDocument/2006/customXml" ds:itemID="{FD2EB2F2-3F16-4CAB-828F-36DA7A5EB7A9}">
  <ds:schemaRefs/>
</ds:datastoreItem>
</file>

<file path=customXml/itemProps16.xml><?xml version="1.0" encoding="utf-8"?>
<ds:datastoreItem xmlns:ds="http://schemas.openxmlformats.org/officeDocument/2006/customXml" ds:itemID="{437F965E-43B7-41CE-9EEE-10629F7879D8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4C26AEAC-19B5-42D1-87BE-B4C9128E69B2}">
  <ds:schemaRefs/>
</ds:datastoreItem>
</file>

<file path=customXml/itemProps18.xml><?xml version="1.0" encoding="utf-8"?>
<ds:datastoreItem xmlns:ds="http://schemas.openxmlformats.org/officeDocument/2006/customXml" ds:itemID="{C5450255-C4E3-4449-8F52-2E19B8A0277D}">
  <ds:schemaRefs/>
</ds:datastoreItem>
</file>

<file path=customXml/itemProps19.xml><?xml version="1.0" encoding="utf-8"?>
<ds:datastoreItem xmlns:ds="http://schemas.openxmlformats.org/officeDocument/2006/customXml" ds:itemID="{B1744FDC-43A4-4D38-8918-74CB0F7F8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b5fd98-241d-4832-b68e-7dee6dafcb05"/>
    <ds:schemaRef ds:uri="08341cfb-a3dd-41ab-8cf1-e027bec5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068D3B-CB4A-40F2-87C0-7000378A096A}">
  <ds:schemaRefs/>
</ds:datastoreItem>
</file>

<file path=customXml/itemProps20.xml><?xml version="1.0" encoding="utf-8"?>
<ds:datastoreItem xmlns:ds="http://schemas.openxmlformats.org/officeDocument/2006/customXml" ds:itemID="{FFCD520E-1BBC-454D-ABEB-E8172B9BD3D8}">
  <ds:schemaRefs>
    <ds:schemaRef ds:uri="http://www.w3.org/XML/1998/namespace"/>
    <ds:schemaRef ds:uri="http://purl.org/dc/elements/1.1/"/>
    <ds:schemaRef ds:uri="7cb5fd98-241d-4832-b68e-7dee6dafcb05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8341cfb-a3dd-41ab-8cf1-e027bec54494"/>
  </ds:schemaRefs>
</ds:datastoreItem>
</file>

<file path=customXml/itemProps21.xml><?xml version="1.0" encoding="utf-8"?>
<ds:datastoreItem xmlns:ds="http://schemas.openxmlformats.org/officeDocument/2006/customXml" ds:itemID="{CC475992-8341-4AD3-99D0-35C5E8C4B2E8}">
  <ds:schemaRefs/>
</ds:datastoreItem>
</file>

<file path=customXml/itemProps22.xml><?xml version="1.0" encoding="utf-8"?>
<ds:datastoreItem xmlns:ds="http://schemas.openxmlformats.org/officeDocument/2006/customXml" ds:itemID="{38E7BB66-0558-46AE-8A67-48A944BC093A}">
  <ds:schemaRefs/>
</ds:datastoreItem>
</file>

<file path=customXml/itemProps3.xml><?xml version="1.0" encoding="utf-8"?>
<ds:datastoreItem xmlns:ds="http://schemas.openxmlformats.org/officeDocument/2006/customXml" ds:itemID="{DE79230A-74C8-4543-AB3E-96F629157035}">
  <ds:schemaRefs/>
</ds:datastoreItem>
</file>

<file path=customXml/itemProps4.xml><?xml version="1.0" encoding="utf-8"?>
<ds:datastoreItem xmlns:ds="http://schemas.openxmlformats.org/officeDocument/2006/customXml" ds:itemID="{0B0BE2E4-C200-417F-9D74-449F9570A8AF}">
  <ds:schemaRefs/>
</ds:datastoreItem>
</file>

<file path=customXml/itemProps5.xml><?xml version="1.0" encoding="utf-8"?>
<ds:datastoreItem xmlns:ds="http://schemas.openxmlformats.org/officeDocument/2006/customXml" ds:itemID="{E8EEF2EF-62A2-479D-875F-2F40167370A5}">
  <ds:schemaRefs/>
</ds:datastoreItem>
</file>

<file path=customXml/itemProps6.xml><?xml version="1.0" encoding="utf-8"?>
<ds:datastoreItem xmlns:ds="http://schemas.openxmlformats.org/officeDocument/2006/customXml" ds:itemID="{630A2795-6DB8-4FDE-827E-51392DAA3746}">
  <ds:schemaRefs/>
</ds:datastoreItem>
</file>

<file path=customXml/itemProps7.xml><?xml version="1.0" encoding="utf-8"?>
<ds:datastoreItem xmlns:ds="http://schemas.openxmlformats.org/officeDocument/2006/customXml" ds:itemID="{79EC104F-F8E4-46CC-A8B5-A906A8479EE9}">
  <ds:schemaRefs/>
</ds:datastoreItem>
</file>

<file path=customXml/itemProps8.xml><?xml version="1.0" encoding="utf-8"?>
<ds:datastoreItem xmlns:ds="http://schemas.openxmlformats.org/officeDocument/2006/customXml" ds:itemID="{E2F94240-BCAC-4F79-AF49-A9793C8C8287}">
  <ds:schemaRefs/>
</ds:datastoreItem>
</file>

<file path=customXml/itemProps9.xml><?xml version="1.0" encoding="utf-8"?>
<ds:datastoreItem xmlns:ds="http://schemas.openxmlformats.org/officeDocument/2006/customXml" ds:itemID="{C8FF8539-2F35-489B-AF96-AC916A55EB9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02-43 Inv. de Bienes de Consumo</vt:lpstr>
      <vt:lpstr> Suministro de Oficina</vt:lpstr>
      <vt:lpstr>' Suministro de Oficina'!Área_de_impresión</vt:lpstr>
      <vt:lpstr>'02-43 Inv. de Bienes de Consumo'!Área_de_impresión</vt:lpstr>
      <vt:lpstr>'02-43 Inv. de Bienes de Consumo'!Títulos_a_imprimir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2026-04-29T16:35:57Z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0x0101006D2069B127EBCE45806559F560934353</vt:lpwstr>
  </property>
</Properties>
</file>