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candelaria\Desktop\ASISSTENCIA DE LOS DIPUTADOS\2026\Febrero 2026\"/>
    </mc:Choice>
  </mc:AlternateContent>
  <xr:revisionPtr revIDLastSave="0" documentId="13_ncr:1_{3E6C18B2-C1DB-4FFE-8FCB-0CEE6E848CB5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Octubre 2025" sheetId="4" r:id="rId1"/>
  </sheets>
  <definedNames>
    <definedName name="_xlnm._FilterDatabase" localSheetId="0" hidden="1">'Octubre 2025'!$A$5:$S$198</definedName>
    <definedName name="_xlnm.Print_Area" localSheetId="0">'Octubre 2025'!$A$1:$AH$208</definedName>
    <definedName name="_xlnm.Print_Titles" localSheetId="0">'Octubre 2025'!$1:$5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97" i="4" l="1"/>
  <c r="I196" i="4"/>
  <c r="K6" i="4"/>
  <c r="L6" i="4"/>
  <c r="K8" i="4"/>
  <c r="L8" i="4"/>
  <c r="K7" i="4"/>
  <c r="L7" i="4"/>
  <c r="L195" i="4"/>
  <c r="L194" i="4"/>
  <c r="K195" i="4"/>
  <c r="M195" i="4" s="1"/>
  <c r="K194" i="4"/>
  <c r="K193" i="4"/>
  <c r="L193" i="4"/>
  <c r="K9" i="4"/>
  <c r="L9" i="4"/>
  <c r="K10" i="4"/>
  <c r="L10" i="4"/>
  <c r="K11" i="4"/>
  <c r="L11" i="4"/>
  <c r="K12" i="4"/>
  <c r="L12" i="4"/>
  <c r="K13" i="4"/>
  <c r="L13" i="4"/>
  <c r="K14" i="4"/>
  <c r="L14" i="4"/>
  <c r="K15" i="4"/>
  <c r="L15" i="4"/>
  <c r="K16" i="4"/>
  <c r="L16" i="4"/>
  <c r="K17" i="4"/>
  <c r="L17" i="4"/>
  <c r="K18" i="4"/>
  <c r="L18" i="4"/>
  <c r="K19" i="4"/>
  <c r="L19" i="4"/>
  <c r="K20" i="4"/>
  <c r="L20" i="4"/>
  <c r="K21" i="4"/>
  <c r="L21" i="4"/>
  <c r="K22" i="4"/>
  <c r="L22" i="4"/>
  <c r="K23" i="4"/>
  <c r="L23" i="4"/>
  <c r="K24" i="4"/>
  <c r="L24" i="4"/>
  <c r="K25" i="4"/>
  <c r="L25" i="4"/>
  <c r="K26" i="4"/>
  <c r="L26" i="4"/>
  <c r="K27" i="4"/>
  <c r="L27" i="4"/>
  <c r="K28" i="4"/>
  <c r="L28" i="4"/>
  <c r="K29" i="4"/>
  <c r="L29" i="4"/>
  <c r="K30" i="4"/>
  <c r="L30" i="4"/>
  <c r="K31" i="4"/>
  <c r="L31" i="4"/>
  <c r="K32" i="4"/>
  <c r="L32" i="4"/>
  <c r="K33" i="4"/>
  <c r="L33" i="4"/>
  <c r="K34" i="4"/>
  <c r="L34" i="4"/>
  <c r="K35" i="4"/>
  <c r="L35" i="4"/>
  <c r="K36" i="4"/>
  <c r="L36" i="4"/>
  <c r="K37" i="4"/>
  <c r="L37" i="4"/>
  <c r="K38" i="4"/>
  <c r="L38" i="4"/>
  <c r="K39" i="4"/>
  <c r="L39" i="4"/>
  <c r="K40" i="4"/>
  <c r="L40" i="4"/>
  <c r="K41" i="4"/>
  <c r="L41" i="4"/>
  <c r="K42" i="4"/>
  <c r="L42" i="4"/>
  <c r="K43" i="4"/>
  <c r="L43" i="4"/>
  <c r="K44" i="4"/>
  <c r="L44" i="4"/>
  <c r="K45" i="4"/>
  <c r="L45" i="4"/>
  <c r="K46" i="4"/>
  <c r="L46" i="4"/>
  <c r="K47" i="4"/>
  <c r="L47" i="4"/>
  <c r="K48" i="4"/>
  <c r="L48" i="4"/>
  <c r="K49" i="4"/>
  <c r="L49" i="4"/>
  <c r="K50" i="4"/>
  <c r="L50" i="4"/>
  <c r="K51" i="4"/>
  <c r="L51" i="4"/>
  <c r="K52" i="4"/>
  <c r="L52" i="4"/>
  <c r="K53" i="4"/>
  <c r="L53" i="4"/>
  <c r="K54" i="4"/>
  <c r="L54" i="4"/>
  <c r="K55" i="4"/>
  <c r="L55" i="4"/>
  <c r="K56" i="4"/>
  <c r="L56" i="4"/>
  <c r="K57" i="4"/>
  <c r="L57" i="4"/>
  <c r="K58" i="4"/>
  <c r="L58" i="4"/>
  <c r="K59" i="4"/>
  <c r="L59" i="4"/>
  <c r="K60" i="4"/>
  <c r="L60" i="4"/>
  <c r="K61" i="4"/>
  <c r="L61" i="4"/>
  <c r="K62" i="4"/>
  <c r="L62" i="4"/>
  <c r="K63" i="4"/>
  <c r="L63" i="4"/>
  <c r="K64" i="4"/>
  <c r="L64" i="4"/>
  <c r="K65" i="4"/>
  <c r="L65" i="4"/>
  <c r="K66" i="4"/>
  <c r="L66" i="4"/>
  <c r="K67" i="4"/>
  <c r="L67" i="4"/>
  <c r="K68" i="4"/>
  <c r="L68" i="4"/>
  <c r="K69" i="4"/>
  <c r="L69" i="4"/>
  <c r="K70" i="4"/>
  <c r="L70" i="4"/>
  <c r="K71" i="4"/>
  <c r="L71" i="4"/>
  <c r="K72" i="4"/>
  <c r="L72" i="4"/>
  <c r="K73" i="4"/>
  <c r="L73" i="4"/>
  <c r="K74" i="4"/>
  <c r="L74" i="4"/>
  <c r="K75" i="4"/>
  <c r="L75" i="4"/>
  <c r="K76" i="4"/>
  <c r="L76" i="4"/>
  <c r="K77" i="4"/>
  <c r="L77" i="4"/>
  <c r="K78" i="4"/>
  <c r="L78" i="4"/>
  <c r="K79" i="4"/>
  <c r="L79" i="4"/>
  <c r="K80" i="4"/>
  <c r="L80" i="4"/>
  <c r="K81" i="4"/>
  <c r="L81" i="4"/>
  <c r="K82" i="4"/>
  <c r="L82" i="4"/>
  <c r="K83" i="4"/>
  <c r="L83" i="4"/>
  <c r="K84" i="4"/>
  <c r="L84" i="4"/>
  <c r="K85" i="4"/>
  <c r="L85" i="4"/>
  <c r="K86" i="4"/>
  <c r="L86" i="4"/>
  <c r="K87" i="4"/>
  <c r="L87" i="4"/>
  <c r="K88" i="4"/>
  <c r="L88" i="4"/>
  <c r="K89" i="4"/>
  <c r="L89" i="4"/>
  <c r="K90" i="4"/>
  <c r="L90" i="4"/>
  <c r="K91" i="4"/>
  <c r="L91" i="4"/>
  <c r="K92" i="4"/>
  <c r="L92" i="4"/>
  <c r="K93" i="4"/>
  <c r="L93" i="4"/>
  <c r="K94" i="4"/>
  <c r="L94" i="4"/>
  <c r="K95" i="4"/>
  <c r="L95" i="4"/>
  <c r="K96" i="4"/>
  <c r="L96" i="4"/>
  <c r="K97" i="4"/>
  <c r="L97" i="4"/>
  <c r="K98" i="4"/>
  <c r="L98" i="4"/>
  <c r="K99" i="4"/>
  <c r="L99" i="4"/>
  <c r="K100" i="4"/>
  <c r="L100" i="4"/>
  <c r="K101" i="4"/>
  <c r="L101" i="4"/>
  <c r="K102" i="4"/>
  <c r="L102" i="4"/>
  <c r="K103" i="4"/>
  <c r="L103" i="4"/>
  <c r="K104" i="4"/>
  <c r="L104" i="4"/>
  <c r="K105" i="4"/>
  <c r="L105" i="4"/>
  <c r="K106" i="4"/>
  <c r="L106" i="4"/>
  <c r="K107" i="4"/>
  <c r="L107" i="4"/>
  <c r="K108" i="4"/>
  <c r="L108" i="4"/>
  <c r="K109" i="4"/>
  <c r="L109" i="4"/>
  <c r="K110" i="4"/>
  <c r="L110" i="4"/>
  <c r="K111" i="4"/>
  <c r="L111" i="4"/>
  <c r="K112" i="4"/>
  <c r="L112" i="4"/>
  <c r="K113" i="4"/>
  <c r="L113" i="4"/>
  <c r="K114" i="4"/>
  <c r="L114" i="4"/>
  <c r="K115" i="4"/>
  <c r="L115" i="4"/>
  <c r="K116" i="4"/>
  <c r="L116" i="4"/>
  <c r="K117" i="4"/>
  <c r="L117" i="4"/>
  <c r="K118" i="4"/>
  <c r="L118" i="4"/>
  <c r="K119" i="4"/>
  <c r="L119" i="4"/>
  <c r="K120" i="4"/>
  <c r="L120" i="4"/>
  <c r="K121" i="4"/>
  <c r="L121" i="4"/>
  <c r="K122" i="4"/>
  <c r="L122" i="4"/>
  <c r="K123" i="4"/>
  <c r="L123" i="4"/>
  <c r="K124" i="4"/>
  <c r="L124" i="4"/>
  <c r="K125" i="4"/>
  <c r="L125" i="4"/>
  <c r="K126" i="4"/>
  <c r="L126" i="4"/>
  <c r="K127" i="4"/>
  <c r="L127" i="4"/>
  <c r="K128" i="4"/>
  <c r="L128" i="4"/>
  <c r="K129" i="4"/>
  <c r="L129" i="4"/>
  <c r="K130" i="4"/>
  <c r="L130" i="4"/>
  <c r="K131" i="4"/>
  <c r="L131" i="4"/>
  <c r="K132" i="4"/>
  <c r="L132" i="4"/>
  <c r="K133" i="4"/>
  <c r="L133" i="4"/>
  <c r="K134" i="4"/>
  <c r="L134" i="4"/>
  <c r="K135" i="4"/>
  <c r="L135" i="4"/>
  <c r="K136" i="4"/>
  <c r="L136" i="4"/>
  <c r="K137" i="4"/>
  <c r="L137" i="4"/>
  <c r="K138" i="4"/>
  <c r="L138" i="4"/>
  <c r="K139" i="4"/>
  <c r="L139" i="4"/>
  <c r="K140" i="4"/>
  <c r="L140" i="4"/>
  <c r="K141" i="4"/>
  <c r="L141" i="4"/>
  <c r="K142" i="4"/>
  <c r="L142" i="4"/>
  <c r="K143" i="4"/>
  <c r="L143" i="4"/>
  <c r="K144" i="4"/>
  <c r="L144" i="4"/>
  <c r="K145" i="4"/>
  <c r="L145" i="4"/>
  <c r="K146" i="4"/>
  <c r="L146" i="4"/>
  <c r="K147" i="4"/>
  <c r="L147" i="4"/>
  <c r="K148" i="4"/>
  <c r="L148" i="4"/>
  <c r="K149" i="4"/>
  <c r="L149" i="4"/>
  <c r="K150" i="4"/>
  <c r="L150" i="4"/>
  <c r="K151" i="4"/>
  <c r="L151" i="4"/>
  <c r="K152" i="4"/>
  <c r="L152" i="4"/>
  <c r="K153" i="4"/>
  <c r="L153" i="4"/>
  <c r="K154" i="4"/>
  <c r="L154" i="4"/>
  <c r="K155" i="4"/>
  <c r="L155" i="4"/>
  <c r="K156" i="4"/>
  <c r="L156" i="4"/>
  <c r="K157" i="4"/>
  <c r="L157" i="4"/>
  <c r="K158" i="4"/>
  <c r="L158" i="4"/>
  <c r="K159" i="4"/>
  <c r="L159" i="4"/>
  <c r="K160" i="4"/>
  <c r="L160" i="4"/>
  <c r="K161" i="4"/>
  <c r="L161" i="4"/>
  <c r="K162" i="4"/>
  <c r="L162" i="4"/>
  <c r="K163" i="4"/>
  <c r="L163" i="4"/>
  <c r="K164" i="4"/>
  <c r="L164" i="4"/>
  <c r="K165" i="4"/>
  <c r="L165" i="4"/>
  <c r="K166" i="4"/>
  <c r="L166" i="4"/>
  <c r="K167" i="4"/>
  <c r="L167" i="4"/>
  <c r="K168" i="4"/>
  <c r="L168" i="4"/>
  <c r="K169" i="4"/>
  <c r="L169" i="4"/>
  <c r="K170" i="4"/>
  <c r="L170" i="4"/>
  <c r="K171" i="4"/>
  <c r="L171" i="4"/>
  <c r="K172" i="4"/>
  <c r="L172" i="4"/>
  <c r="K173" i="4"/>
  <c r="L173" i="4"/>
  <c r="K174" i="4"/>
  <c r="L174" i="4"/>
  <c r="K175" i="4"/>
  <c r="L175" i="4"/>
  <c r="K176" i="4"/>
  <c r="L176" i="4"/>
  <c r="K177" i="4"/>
  <c r="L177" i="4"/>
  <c r="K178" i="4"/>
  <c r="L178" i="4"/>
  <c r="K179" i="4"/>
  <c r="L179" i="4"/>
  <c r="K180" i="4"/>
  <c r="L180" i="4"/>
  <c r="K181" i="4"/>
  <c r="L181" i="4"/>
  <c r="K182" i="4"/>
  <c r="L182" i="4"/>
  <c r="K183" i="4"/>
  <c r="L183" i="4"/>
  <c r="K184" i="4"/>
  <c r="L184" i="4"/>
  <c r="K185" i="4"/>
  <c r="L185" i="4"/>
  <c r="K186" i="4"/>
  <c r="L186" i="4"/>
  <c r="K187" i="4"/>
  <c r="L187" i="4"/>
  <c r="K188" i="4"/>
  <c r="L188" i="4"/>
  <c r="K189" i="4"/>
  <c r="L189" i="4"/>
  <c r="K190" i="4"/>
  <c r="L190" i="4"/>
  <c r="K191" i="4"/>
  <c r="L191" i="4"/>
  <c r="K192" i="4"/>
  <c r="L192" i="4"/>
  <c r="M27" i="4" l="1"/>
  <c r="M63" i="4"/>
  <c r="M59" i="4"/>
  <c r="M62" i="4"/>
  <c r="M134" i="4"/>
  <c r="M122" i="4"/>
  <c r="M50" i="4"/>
  <c r="M45" i="4"/>
  <c r="M48" i="4"/>
  <c r="M58" i="4"/>
  <c r="M57" i="4"/>
  <c r="M76" i="4"/>
  <c r="M87" i="4"/>
  <c r="M10" i="4"/>
  <c r="M185" i="4"/>
  <c r="M172" i="4"/>
  <c r="M86" i="4"/>
  <c r="M93" i="4"/>
  <c r="M107" i="4"/>
  <c r="M82" i="4"/>
  <c r="M177" i="4"/>
  <c r="M32" i="4"/>
  <c r="M151" i="4"/>
  <c r="M79" i="4"/>
  <c r="M77" i="4"/>
  <c r="M41" i="4"/>
  <c r="M98" i="4"/>
  <c r="M36" i="4"/>
  <c r="M142" i="4"/>
  <c r="M44" i="4"/>
  <c r="M119" i="4"/>
  <c r="M166" i="4"/>
  <c r="M19" i="4"/>
  <c r="M84" i="4"/>
  <c r="M97" i="4"/>
  <c r="M40" i="4"/>
  <c r="M182" i="4"/>
  <c r="M144" i="4"/>
  <c r="M75" i="4"/>
  <c r="M18" i="4"/>
  <c r="M162" i="4"/>
  <c r="M184" i="4"/>
  <c r="M9" i="4"/>
  <c r="M14" i="4"/>
  <c r="M6" i="4"/>
  <c r="M24" i="4"/>
  <c r="M174" i="4"/>
  <c r="M179" i="4"/>
  <c r="M52" i="4"/>
  <c r="M178" i="4"/>
  <c r="M120" i="4"/>
  <c r="M141" i="4"/>
  <c r="M60" i="4"/>
  <c r="M39" i="4"/>
  <c r="M22" i="4"/>
  <c r="M96" i="4"/>
  <c r="M173" i="4"/>
  <c r="M100" i="4"/>
  <c r="M34" i="4"/>
  <c r="M73" i="4"/>
  <c r="M138" i="4"/>
  <c r="M104" i="4"/>
  <c r="M170" i="4"/>
  <c r="M51" i="4"/>
  <c r="M25" i="4"/>
  <c r="M102" i="4"/>
  <c r="M114" i="4"/>
  <c r="M91" i="4"/>
  <c r="M171" i="4"/>
  <c r="M146" i="4"/>
  <c r="M147" i="4"/>
  <c r="M140" i="4"/>
  <c r="M49" i="4"/>
  <c r="M190" i="4"/>
  <c r="M72" i="4"/>
  <c r="M136" i="4"/>
  <c r="M81" i="4"/>
  <c r="M55" i="4"/>
  <c r="M160" i="4"/>
  <c r="M33" i="4"/>
  <c r="M83" i="4"/>
  <c r="M12" i="4"/>
  <c r="M164" i="4"/>
  <c r="M131" i="4"/>
  <c r="M37" i="4"/>
  <c r="M43" i="4"/>
  <c r="M118" i="4"/>
  <c r="M106" i="4"/>
  <c r="M105" i="4"/>
  <c r="M42" i="4"/>
  <c r="M85" i="4"/>
  <c r="M109" i="4"/>
  <c r="M181" i="4"/>
  <c r="M95" i="4"/>
  <c r="M28" i="4"/>
  <c r="M31" i="4"/>
  <c r="M189" i="4"/>
  <c r="M117" i="4"/>
  <c r="M153" i="4"/>
  <c r="M110" i="4"/>
  <c r="M30" i="4"/>
  <c r="M53" i="4"/>
  <c r="M112" i="4"/>
  <c r="M143" i="4"/>
  <c r="M165" i="4"/>
  <c r="M194" i="4"/>
  <c r="M126" i="4"/>
  <c r="M64" i="4"/>
  <c r="M11" i="4"/>
  <c r="M145" i="4"/>
  <c r="M90" i="4"/>
  <c r="M74" i="4"/>
  <c r="M67" i="4"/>
  <c r="M26" i="4"/>
  <c r="M133" i="4"/>
  <c r="M193" i="4"/>
  <c r="M13" i="4"/>
  <c r="M124" i="4"/>
  <c r="M168" i="4"/>
  <c r="M135" i="4"/>
  <c r="M7" i="4"/>
  <c r="M69" i="4"/>
  <c r="M47" i="4"/>
  <c r="M139" i="4"/>
  <c r="M23" i="4"/>
  <c r="M150" i="4"/>
  <c r="M66" i="4"/>
  <c r="M46" i="4"/>
  <c r="M130" i="4"/>
  <c r="M127" i="4"/>
  <c r="M191" i="4"/>
  <c r="M65" i="4"/>
  <c r="M152" i="4"/>
  <c r="M186" i="4"/>
  <c r="M175" i="4"/>
  <c r="M21" i="4"/>
  <c r="M20" i="4"/>
  <c r="M54" i="4"/>
  <c r="M80" i="4"/>
  <c r="M15" i="4"/>
  <c r="M16" i="4"/>
  <c r="M148" i="4"/>
  <c r="M101" i="4"/>
  <c r="M187" i="4"/>
  <c r="M157" i="4"/>
  <c r="M188" i="4"/>
  <c r="M89" i="4"/>
  <c r="M99" i="4"/>
  <c r="M121" i="4"/>
  <c r="M155" i="4"/>
  <c r="M68" i="4"/>
  <c r="M149" i="4"/>
  <c r="M183" i="4"/>
  <c r="M154" i="4"/>
  <c r="M158" i="4"/>
  <c r="M128" i="4"/>
  <c r="M71" i="4"/>
  <c r="M35" i="4"/>
  <c r="M159" i="4"/>
  <c r="M94" i="4"/>
  <c r="M56" i="4"/>
  <c r="M137" i="4"/>
  <c r="M78" i="4"/>
  <c r="M17" i="4"/>
  <c r="M116" i="4"/>
  <c r="M38" i="4"/>
  <c r="M132" i="4"/>
  <c r="M123" i="4"/>
  <c r="M115" i="4"/>
  <c r="M61" i="4"/>
  <c r="M176" i="4"/>
  <c r="M8" i="4"/>
  <c r="M92" i="4"/>
  <c r="M29" i="4"/>
  <c r="M111" i="4"/>
  <c r="M129" i="4"/>
  <c r="M103" i="4"/>
  <c r="M156" i="4"/>
  <c r="M180" i="4"/>
  <c r="M192" i="4"/>
  <c r="M161" i="4"/>
  <c r="M169" i="4"/>
  <c r="M167" i="4"/>
  <c r="M108" i="4"/>
  <c r="M88" i="4"/>
  <c r="M125" i="4"/>
  <c r="M70" i="4"/>
  <c r="M163" i="4"/>
  <c r="M113" i="4"/>
  <c r="K196" i="4"/>
  <c r="J197" i="4"/>
  <c r="J196" i="4"/>
  <c r="J198" i="4" l="1"/>
  <c r="I198" i="4"/>
  <c r="G196" i="4"/>
  <c r="H196" i="4"/>
  <c r="H197" i="4"/>
  <c r="G197" i="4"/>
  <c r="H198" i="4" l="1"/>
  <c r="G198" i="4" l="1"/>
  <c r="L197" i="4" l="1"/>
  <c r="M198" i="4" s="1"/>
</calcChain>
</file>

<file path=xl/sharedStrings.xml><?xml version="1.0" encoding="utf-8"?>
<sst xmlns="http://schemas.openxmlformats.org/spreadsheetml/2006/main" count="874" uniqueCount="449">
  <si>
    <t>PLD</t>
  </si>
  <si>
    <t>DUARTE</t>
  </si>
  <si>
    <t>PRSC</t>
  </si>
  <si>
    <t>SANTIAGO</t>
  </si>
  <si>
    <t>LA ROMANA</t>
  </si>
  <si>
    <t>MONSEÑOR NOUEL</t>
  </si>
  <si>
    <t>DISTRITO NACIONAL</t>
  </si>
  <si>
    <t>LA VEGA</t>
  </si>
  <si>
    <t>MONTE PLATA</t>
  </si>
  <si>
    <t>SANTO DOMINGO</t>
  </si>
  <si>
    <t>ESPAILLAT</t>
  </si>
  <si>
    <t>PUERTO PLATA</t>
  </si>
  <si>
    <t>HATO MAYOR</t>
  </si>
  <si>
    <t>PERAVIA</t>
  </si>
  <si>
    <t>SAN CRISTÓBAL</t>
  </si>
  <si>
    <t>AZUA</t>
  </si>
  <si>
    <t>BAHORUCO</t>
  </si>
  <si>
    <t>VALVERDE</t>
  </si>
  <si>
    <t>SAN JUAN</t>
  </si>
  <si>
    <t>BARAHONA</t>
  </si>
  <si>
    <t>SÁNCHEZ RAMÍREZ</t>
  </si>
  <si>
    <t>LA ALTAGRACIA</t>
  </si>
  <si>
    <t>INDEPENDENCIA</t>
  </si>
  <si>
    <t>DAJABÓN</t>
  </si>
  <si>
    <t>PEDERNALES</t>
  </si>
  <si>
    <t>SANTIAGO RODRÍGUEZ</t>
  </si>
  <si>
    <t>SAN PEDRO DE MACORÍS</t>
  </si>
  <si>
    <t>MARÍA TRINIDAD SÁNCHEZ</t>
  </si>
  <si>
    <t>NOMBRE</t>
  </si>
  <si>
    <t>APELLIDOS</t>
  </si>
  <si>
    <t>PARTIDO</t>
  </si>
  <si>
    <t>PROVINCIA</t>
  </si>
  <si>
    <t>BUENO PATIÑO</t>
  </si>
  <si>
    <t>DE LA ROSA GUERRERO</t>
  </si>
  <si>
    <t>MARTÍNEZ</t>
  </si>
  <si>
    <t>SÁNCHEZ GARCÍA</t>
  </si>
  <si>
    <t>TARJETA</t>
  </si>
  <si>
    <t>HERMANAS MIRABAL</t>
  </si>
  <si>
    <t>FRANCISCO JAVIER</t>
  </si>
  <si>
    <t xml:space="preserve">DEPARTAMENTO DE COORDINACIÓN DE COMISIONES </t>
  </si>
  <si>
    <t>Sub total miembros por día y mes</t>
  </si>
  <si>
    <t>PRM</t>
  </si>
  <si>
    <t>GENAO LANZA</t>
  </si>
  <si>
    <t>MOYA DE LA CRUZ</t>
  </si>
  <si>
    <t>ABREU POLANCO</t>
  </si>
  <si>
    <t>PAULINO</t>
  </si>
  <si>
    <t>MEDINA SANTOS</t>
  </si>
  <si>
    <t>RAMÓN ANTONIO</t>
  </si>
  <si>
    <t>YUDERKA YVELISSE</t>
  </si>
  <si>
    <t>GUSTAVO ANTONIO</t>
  </si>
  <si>
    <t>PLR</t>
  </si>
  <si>
    <t>SAMANÁ</t>
  </si>
  <si>
    <t>Miembros</t>
  </si>
  <si>
    <t>Invitados</t>
  </si>
  <si>
    <t>Sub total invitados por día y mes</t>
  </si>
  <si>
    <t>Total general por día y mes</t>
  </si>
  <si>
    <t>---</t>
  </si>
  <si>
    <t>REPORTES DE ASISTENCIAS A LAS COMISIONES-MIEMBROS, INVITADOS Y TOTALES -</t>
  </si>
  <si>
    <t xml:space="preserve">TOTAL </t>
  </si>
  <si>
    <t>Rectificación cifra</t>
  </si>
  <si>
    <t>BRAULIO DE JESÚS</t>
  </si>
  <si>
    <t>Sigla rectificación</t>
  </si>
  <si>
    <t>VALERA ARIZA</t>
  </si>
  <si>
    <t>OGANDO CAMPOS</t>
  </si>
  <si>
    <t>PAULA DE LA CRUZ</t>
  </si>
  <si>
    <t>ROJAS</t>
  </si>
  <si>
    <t>NACIONAL</t>
  </si>
  <si>
    <t>ELIAZER</t>
  </si>
  <si>
    <t>ENRIQUETA</t>
  </si>
  <si>
    <t xml:space="preserve">EUGENIO </t>
  </si>
  <si>
    <t>CEDEÑO ARECHE</t>
  </si>
  <si>
    <t>FRANKLIN</t>
  </si>
  <si>
    <t xml:space="preserve">FRANKLIN </t>
  </si>
  <si>
    <t>ARACENA</t>
  </si>
  <si>
    <t>ARACENA MONTILLA</t>
  </si>
  <si>
    <t>FP</t>
  </si>
  <si>
    <t>IGNACIO</t>
  </si>
  <si>
    <t>ROJAS FRANCO</t>
  </si>
  <si>
    <t>MATOS CUEVAS</t>
  </si>
  <si>
    <t>LUIS ALCIDES</t>
  </si>
  <si>
    <t>TEJEDA DE LA ROSA</t>
  </si>
  <si>
    <t>MATEO EVANGELISTA</t>
  </si>
  <si>
    <t>MERCEDES CASTILLO</t>
  </si>
  <si>
    <t>MIGUEL ALBERTO</t>
  </si>
  <si>
    <t>BOGAERT MARRA</t>
  </si>
  <si>
    <t>NORBERTO</t>
  </si>
  <si>
    <t>MARTÍNEZ MORONTA</t>
  </si>
  <si>
    <t>PEDRO JULIO</t>
  </si>
  <si>
    <t>CASTILLO CASADO</t>
  </si>
  <si>
    <t>POLANCO POLANCO</t>
  </si>
  <si>
    <t>JUAN JOSÉ</t>
  </si>
  <si>
    <t>SÁNCHEZ MARTÍNEZ</t>
  </si>
  <si>
    <t>LÓPEZ PEÑA</t>
  </si>
  <si>
    <t>RAMÍREZ DE LOS SANTOS</t>
  </si>
  <si>
    <t>DOMÍNGUEZ DOMÍNGUEZ</t>
  </si>
  <si>
    <t>JOSÉ MIGUEL</t>
  </si>
  <si>
    <t>ORTIZ LÓPEZ</t>
  </si>
  <si>
    <t>SÁNCHEZ QUEZADA</t>
  </si>
  <si>
    <t>CARLOS JOSÉ</t>
  </si>
  <si>
    <t>GIL RODRÍGUEZ</t>
  </si>
  <si>
    <t>RODRÍGUEZ VÁSQUEZ</t>
  </si>
  <si>
    <t>DÍAZ RODRÍGUEZ</t>
  </si>
  <si>
    <t>EDUVIGES MARÍA</t>
  </si>
  <si>
    <t>MARÍA ELISA</t>
  </si>
  <si>
    <t>PACHECO OSORIA</t>
  </si>
  <si>
    <t>DOMINGO EUSEBIO</t>
  </si>
  <si>
    <t>ALFREDO</t>
  </si>
  <si>
    <t>NO APLICA</t>
  </si>
  <si>
    <t xml:space="preserve">NELSA SHORAYA </t>
  </si>
  <si>
    <t xml:space="preserve">RAFAEL ANTONIO </t>
  </si>
  <si>
    <t>MONTE CRlSTl</t>
  </si>
  <si>
    <t>ANA ADALGIZA DEL CARMEN</t>
  </si>
  <si>
    <t>ALCÁNTARA</t>
  </si>
  <si>
    <t>ELÍAS PIÑA</t>
  </si>
  <si>
    <t>HERIBERTO</t>
  </si>
  <si>
    <t xml:space="preserve">SANTO DOMINGO </t>
  </si>
  <si>
    <t>BAUTISTA GOMERA</t>
  </si>
  <si>
    <t xml:space="preserve">KENlA FELlClA </t>
  </si>
  <si>
    <t>BIDÓ PARRA DE DELL'AQUILA</t>
  </si>
  <si>
    <t xml:space="preserve">YCELMARY </t>
  </si>
  <si>
    <t>BRITO O'NEAL</t>
  </si>
  <si>
    <t>EL SElBO</t>
  </si>
  <si>
    <t xml:space="preserve">RAFAEL AUGUSTO </t>
  </si>
  <si>
    <t>RAFAEL TOBÍAS</t>
  </si>
  <si>
    <t>CRESPO PÉREZ</t>
  </si>
  <si>
    <t xml:space="preserve">ROMÁN </t>
  </si>
  <si>
    <t>DE JESÚS VARGAS</t>
  </si>
  <si>
    <t xml:space="preserve">FRANCISCO ALBERTO </t>
  </si>
  <si>
    <t>DÍAZ GARCÍA</t>
  </si>
  <si>
    <t>AMADO ANTONIO</t>
  </si>
  <si>
    <t>DÍAZ JIMÉNEZ</t>
  </si>
  <si>
    <t>RAFAEL ANÍBAL</t>
  </si>
  <si>
    <t xml:space="preserve">GREGORIO </t>
  </si>
  <si>
    <t xml:space="preserve">YDENIA </t>
  </si>
  <si>
    <t>DOÑÉ TIBURCIO</t>
  </si>
  <si>
    <t>DUARTE SUÁREZ</t>
  </si>
  <si>
    <t>DURÁN RODRÍGUEZ</t>
  </si>
  <si>
    <t xml:space="preserve">JUAN CARLOS </t>
  </si>
  <si>
    <t>ECHAVARRÍA MILANÉ</t>
  </si>
  <si>
    <t>SAN JOSÉ DE OCOA</t>
  </si>
  <si>
    <t>ESPAILLAT TAVÁREZ</t>
  </si>
  <si>
    <t>ESPINAL TAVÁREZ</t>
  </si>
  <si>
    <t xml:space="preserve">LUIS RENÉ </t>
  </si>
  <si>
    <t>FERNÁNDEZ TAVÁREZ</t>
  </si>
  <si>
    <t>FERREIRAS TORRES</t>
  </si>
  <si>
    <t>ROGELIO ALFONSO</t>
  </si>
  <si>
    <t>FAUSTINA</t>
  </si>
  <si>
    <t>GUERRERO CABRERA</t>
  </si>
  <si>
    <t>FÉLIX SANTIAGO</t>
  </si>
  <si>
    <t>HlClANO ALMÁNZAR</t>
  </si>
  <si>
    <t>NICOLÁS</t>
  </si>
  <si>
    <t>HIDALGO ALMÁNZAR</t>
  </si>
  <si>
    <t>JAVIER CUEVAS</t>
  </si>
  <si>
    <t>NICOLÁS TOLENTINO</t>
  </si>
  <si>
    <t>LÓPEZ MERCADO</t>
  </si>
  <si>
    <t xml:space="preserve">JULIO CÉSAR </t>
  </si>
  <si>
    <t>NELSON RAFAEL</t>
  </si>
  <si>
    <t>MARMOLEJOS GIL</t>
  </si>
  <si>
    <t>MARTÍNEZ DURÁN</t>
  </si>
  <si>
    <t>ORLANDO ANTONIO</t>
  </si>
  <si>
    <t>MARTÍNEZ PEÑA</t>
  </si>
  <si>
    <t>LLANELIS</t>
  </si>
  <si>
    <t>MATOS FÉLIZ</t>
  </si>
  <si>
    <t xml:space="preserve">JHONNY DE JESÚS </t>
  </si>
  <si>
    <t>JUAN AGUSTÍN</t>
  </si>
  <si>
    <t>MÉLIDO</t>
  </si>
  <si>
    <t>SERGIO</t>
  </si>
  <si>
    <t xml:space="preserve">ADELIS DE JESÚS </t>
  </si>
  <si>
    <t xml:space="preserve">OLIVARES ORTEGA </t>
  </si>
  <si>
    <t xml:space="preserve">NOLBERTO </t>
  </si>
  <si>
    <t>ORTlZ DE LA CRUZ</t>
  </si>
  <si>
    <t>JOSÉ MOISÉS</t>
  </si>
  <si>
    <t xml:space="preserve">CARLIXTA CAROLINA </t>
  </si>
  <si>
    <t xml:space="preserve">JOSÉ DAVID </t>
  </si>
  <si>
    <t xml:space="preserve">ROSENDY JOEL </t>
  </si>
  <si>
    <t>AL PAIS</t>
  </si>
  <si>
    <t xml:space="preserve">JOSÉ LUIS </t>
  </si>
  <si>
    <t>RODRÍGUEZ HICIANO</t>
  </si>
  <si>
    <t>FÉLIX MICHELL</t>
  </si>
  <si>
    <t>RODRÍGUEZ MOREL</t>
  </si>
  <si>
    <t>DIÓMEDES OMAR</t>
  </si>
  <si>
    <t>ROJAS JAVIER</t>
  </si>
  <si>
    <t>JESÚS MANUEL</t>
  </si>
  <si>
    <t>CARLOS</t>
  </si>
  <si>
    <t>SUÁREZ ALCALÁ</t>
  </si>
  <si>
    <t xml:space="preserve">OTONIEL </t>
  </si>
  <si>
    <t>TEJEDA MARTÍNEZ</t>
  </si>
  <si>
    <t>PEDRO ANTONIO</t>
  </si>
  <si>
    <t>BOLÍVAR ERNESTO</t>
  </si>
  <si>
    <t>DAMARYS</t>
  </si>
  <si>
    <t>VÁSQUEZ CASTILLO</t>
  </si>
  <si>
    <t xml:space="preserve">FRANCISCO RODOLFO </t>
  </si>
  <si>
    <t>VILLEGAS PÉREZ</t>
  </si>
  <si>
    <t>ELÍAS</t>
  </si>
  <si>
    <t>WESSIN CHÁVEZ</t>
  </si>
  <si>
    <t>LUIS</t>
  </si>
  <si>
    <t>GÓMEZ BENZO</t>
  </si>
  <si>
    <t>RODRÍGUEZ SALAZAR</t>
  </si>
  <si>
    <t xml:space="preserve">JULIO EMlL </t>
  </si>
  <si>
    <t>BRENDA MERCEDES</t>
  </si>
  <si>
    <t xml:space="preserve">RAMÓN MAYOBANEX </t>
  </si>
  <si>
    <t>COLÓN TATIS</t>
  </si>
  <si>
    <t xml:space="preserve"> </t>
  </si>
  <si>
    <t xml:space="preserve">MARGARITA </t>
  </si>
  <si>
    <t xml:space="preserve">SADOKY </t>
  </si>
  <si>
    <t>CIRCUNSCRIPCIÓN</t>
  </si>
  <si>
    <t>DHARUELLY LEANNY</t>
  </si>
  <si>
    <t>RUBEN CONTRERAS</t>
  </si>
  <si>
    <t xml:space="preserve">ÁNGEL MARÍA </t>
  </si>
  <si>
    <t>ANGÉLICA NATIVIDAD</t>
  </si>
  <si>
    <t xml:space="preserve">ANTONIO </t>
  </si>
  <si>
    <t xml:space="preserve">AQUILES LEONEL </t>
  </si>
  <si>
    <t xml:space="preserve">GABRIELA MARÍA </t>
  </si>
  <si>
    <t>ABREU SANTOS</t>
  </si>
  <si>
    <t xml:space="preserve">PRM </t>
  </si>
  <si>
    <t>ABREU VELOZ</t>
  </si>
  <si>
    <t xml:space="preserve">ALDONERIS RAFAEL </t>
  </si>
  <si>
    <t>ADÓN DUARTE</t>
  </si>
  <si>
    <t xml:space="preserve">MARIBEL ALTAGRACIA </t>
  </si>
  <si>
    <t xml:space="preserve">ALMÁNZAR DE OGANDO </t>
  </si>
  <si>
    <t xml:space="preserve">ONAVEL ANDRÉS </t>
  </si>
  <si>
    <t xml:space="preserve">ARISTY CEDEÑO </t>
  </si>
  <si>
    <t xml:space="preserve">MIGUEL </t>
  </si>
  <si>
    <t xml:space="preserve">ARREDONDO QUEZADA </t>
  </si>
  <si>
    <t>BÁEZ</t>
  </si>
  <si>
    <t xml:space="preserve">BÁEZ REINOSO </t>
  </si>
  <si>
    <t xml:space="preserve">FP </t>
  </si>
  <si>
    <t xml:space="preserve">CARMEN LIGIA </t>
  </si>
  <si>
    <t xml:space="preserve">BARCELÓ GONZÁLEZ </t>
  </si>
  <si>
    <t xml:space="preserve">WANDY MODESTO </t>
  </si>
  <si>
    <t>BATISTA GÓMEZ</t>
  </si>
  <si>
    <t xml:space="preserve">BELTRÉ MÉNDEZ, </t>
  </si>
  <si>
    <t>COMUNIDAD DOMINICANA EN EL EXTERIOR</t>
  </si>
  <si>
    <t xml:space="preserve">BRITO RODRÍGUEZ </t>
  </si>
  <si>
    <t xml:space="preserve">TAYLUMA MONSERRAT </t>
  </si>
  <si>
    <t xml:space="preserve">CALDERÓN FORTUNA </t>
  </si>
  <si>
    <t xml:space="preserve">JOSÉ MANUEL </t>
  </si>
  <si>
    <t>CARABALLO GÓMEZ</t>
  </si>
  <si>
    <t xml:space="preserve">JUANA RAMONA </t>
  </si>
  <si>
    <t xml:space="preserve">CASTILLO </t>
  </si>
  <si>
    <t xml:space="preserve">LUIS ENRIQUE </t>
  </si>
  <si>
    <t>CASTILLO OGANDO</t>
  </si>
  <si>
    <t xml:space="preserve">JORGE HUGO </t>
  </si>
  <si>
    <t xml:space="preserve">CAVOLI BALBUENA </t>
  </si>
  <si>
    <t xml:space="preserve">ESTAMY RAFAELA </t>
  </si>
  <si>
    <t xml:space="preserve">JHONATAN RABEL </t>
  </si>
  <si>
    <t xml:space="preserve">CONTRERAS DEL ORBE </t>
  </si>
  <si>
    <t xml:space="preserve">ELVIRA </t>
  </si>
  <si>
    <t xml:space="preserve">CORPORÁN DE LOS SANTOS DE LEBRÓN </t>
  </si>
  <si>
    <t xml:space="preserve">EDWARD ENRIQUE </t>
  </si>
  <si>
    <t>CRUZ ASUNCIÓN</t>
  </si>
  <si>
    <t>COMUNIDAD EXTERIOR</t>
  </si>
  <si>
    <t xml:space="preserve">ANA MILEDY </t>
  </si>
  <si>
    <t xml:space="preserve">CUEVAS </t>
  </si>
  <si>
    <t xml:space="preserve">JUAN BOLÍVAR </t>
  </si>
  <si>
    <t>CUEVAS DAVIS</t>
  </si>
  <si>
    <t xml:space="preserve">INDHIRA SHARY </t>
  </si>
  <si>
    <t xml:space="preserve">DE JESÚS DE MORLA </t>
  </si>
  <si>
    <t xml:space="preserve">LOURDES </t>
  </si>
  <si>
    <t xml:space="preserve">DE JESÚS VELEZ </t>
  </si>
  <si>
    <t xml:space="preserve">CARMEN AURELIA </t>
  </si>
  <si>
    <t xml:space="preserve">DE LA ROSA PÉREZ </t>
  </si>
  <si>
    <t xml:space="preserve">LUCILA LEONARDA </t>
  </si>
  <si>
    <t xml:space="preserve">DE LEÓN MARTÍNEZ, </t>
  </si>
  <si>
    <t>DE LEÓN MASCARO</t>
  </si>
  <si>
    <t xml:space="preserve">ALTAGRACIA </t>
  </si>
  <si>
    <t xml:space="preserve">DE LOS SANTOS </t>
  </si>
  <si>
    <t xml:space="preserve">CARLOS </t>
  </si>
  <si>
    <t xml:space="preserve">DE PÉREZ JUAN </t>
  </si>
  <si>
    <t xml:space="preserve">ÁNGEL </t>
  </si>
  <si>
    <t xml:space="preserve">DEL ROSARIO ROBLES </t>
  </si>
  <si>
    <t xml:space="preserve">CATY </t>
  </si>
  <si>
    <t xml:space="preserve">DÍAZ ABREU </t>
  </si>
  <si>
    <t xml:space="preserve">ROBINSON DE JESÚS </t>
  </si>
  <si>
    <t>DÍAZ MEJÍA</t>
  </si>
  <si>
    <t xml:space="preserve">DEISY EMELDA </t>
  </si>
  <si>
    <t xml:space="preserve">DÍAZ SALCEDO </t>
  </si>
  <si>
    <t xml:space="preserve">DANILO DARÍO </t>
  </si>
  <si>
    <t xml:space="preserve">DÍAZ VIZCAÍNO </t>
  </si>
  <si>
    <t xml:space="preserve">PLD </t>
  </si>
  <si>
    <t xml:space="preserve">FÉLIX MANUEL </t>
  </si>
  <si>
    <t xml:space="preserve">ENCARNACIÓN MONTERO </t>
  </si>
  <si>
    <t xml:space="preserve">CARMEN LEIDA </t>
  </si>
  <si>
    <t xml:space="preserve">ESCARFULLER MOREL DE MELO </t>
  </si>
  <si>
    <t>DXC</t>
  </si>
  <si>
    <t xml:space="preserve">LLANIRIS DEL CARMEN </t>
  </si>
  <si>
    <t>ESPINAL CABRERA</t>
  </si>
  <si>
    <t xml:space="preserve">MIGUEL EDUARDO </t>
  </si>
  <si>
    <t>ESPINAL MUÑOZ</t>
  </si>
  <si>
    <t xml:space="preserve">FIORDALIZA </t>
  </si>
  <si>
    <t xml:space="preserve">ESTÉVEZ CASTILLO </t>
  </si>
  <si>
    <t xml:space="preserve">JOSÉ ANTONIO </t>
  </si>
  <si>
    <t>FABIÁN BELTRÉ</t>
  </si>
  <si>
    <t xml:space="preserve">SARA PENÉLOPE </t>
  </si>
  <si>
    <t>FÉLIZ DÍAZ</t>
  </si>
  <si>
    <t xml:space="preserve">DELLYS DUMIDIA </t>
  </si>
  <si>
    <t xml:space="preserve">FÉLIZ RODRÍGUEZ </t>
  </si>
  <si>
    <t xml:space="preserve">JACQUELINE </t>
  </si>
  <si>
    <t xml:space="preserve">FERNÁNDEZ BRITO </t>
  </si>
  <si>
    <t xml:space="preserve">JORGE </t>
  </si>
  <si>
    <t xml:space="preserve">FRÍAS </t>
  </si>
  <si>
    <t xml:space="preserve">JHEYSON AMIR </t>
  </si>
  <si>
    <t xml:space="preserve">GARCÍA CASTILLO </t>
  </si>
  <si>
    <t xml:space="preserve">CECILIO </t>
  </si>
  <si>
    <t xml:space="preserve">GARCÍA JAVIER </t>
  </si>
  <si>
    <t xml:space="preserve">RAFAELA </t>
  </si>
  <si>
    <t xml:space="preserve">GONZÁLEZ GONZÁLEZ </t>
  </si>
  <si>
    <t xml:space="preserve">ELPIDIO </t>
  </si>
  <si>
    <t xml:space="preserve">INFANTE GALÁN </t>
  </si>
  <si>
    <t>FRANCISCA TRINIDAD</t>
  </si>
  <si>
    <t>JAQUE APONTE</t>
  </si>
  <si>
    <t>ALEXANDER</t>
  </si>
  <si>
    <t xml:space="preserve">VÍCTOR VIRGILIO </t>
  </si>
  <si>
    <t xml:space="preserve">JIMÉNEZ </t>
  </si>
  <si>
    <t xml:space="preserve">MARLENI ALTAGRACIA </t>
  </si>
  <si>
    <t xml:space="preserve">JIMÉNEZ MUÑOZ </t>
  </si>
  <si>
    <t xml:space="preserve">JOSÉ ALBERTO </t>
  </si>
  <si>
    <t xml:space="preserve">JIMÉNEZ SANTOS </t>
  </si>
  <si>
    <t>HERMES EVANGELINA</t>
  </si>
  <si>
    <t xml:space="preserve">JOSÉ MÉNDEZ DE MÉNDEZ </t>
  </si>
  <si>
    <t xml:space="preserve">MELVIN ALEXIS </t>
  </si>
  <si>
    <t xml:space="preserve">LARA MELO </t>
  </si>
  <si>
    <t xml:space="preserve">LEDESMA ALCÁNTARA </t>
  </si>
  <si>
    <t xml:space="preserve">VALERIO  </t>
  </si>
  <si>
    <t xml:space="preserve">LEONARDO PALACIO </t>
  </si>
  <si>
    <t>EL SEIBO</t>
  </si>
  <si>
    <t xml:space="preserve">SHIRLEY ANTONIA </t>
  </si>
  <si>
    <t xml:space="preserve">LÓPEZ FÉLIZ </t>
  </si>
  <si>
    <t xml:space="preserve">MIRNA JOSEFINA </t>
  </si>
  <si>
    <t xml:space="preserve">LÓPEZ FRANCISCO DE MATOS </t>
  </si>
  <si>
    <t xml:space="preserve">NURCA NIEVES  </t>
  </si>
  <si>
    <t xml:space="preserve">LUCIANO JIMÉNEZ DE GALVÁN </t>
  </si>
  <si>
    <t xml:space="preserve">EUDY </t>
  </si>
  <si>
    <t>MALDONADO DE LA CRUZ</t>
  </si>
  <si>
    <t xml:space="preserve">ANNY VELEISSY </t>
  </si>
  <si>
    <t xml:space="preserve">MAMBRÚ RODRÍGUEZ </t>
  </si>
  <si>
    <t xml:space="preserve">CHARLES NOEL </t>
  </si>
  <si>
    <t xml:space="preserve">MARIOTTI PAZ </t>
  </si>
  <si>
    <t xml:space="preserve">LUIS TOMÁS </t>
  </si>
  <si>
    <t xml:space="preserve">MARTE SANTOS </t>
  </si>
  <si>
    <t xml:space="preserve">GERMAN </t>
  </si>
  <si>
    <t xml:space="preserve">MARTÍNEZ ARAUJO </t>
  </si>
  <si>
    <t xml:space="preserve">JOHANNY MARGARITA </t>
  </si>
  <si>
    <t xml:space="preserve">MARTÍNEZ GÓMEZ </t>
  </si>
  <si>
    <t>MONTE CRISTI</t>
  </si>
  <si>
    <t xml:space="preserve">MILLYS JOHANNA </t>
  </si>
  <si>
    <t xml:space="preserve">MARTÍNEZ MORILLO </t>
  </si>
  <si>
    <t xml:space="preserve">OLFANNY YUVERKA </t>
  </si>
  <si>
    <t xml:space="preserve">MÉNDEZ MATOS </t>
  </si>
  <si>
    <t xml:space="preserve">FANNY SELINÉS </t>
  </si>
  <si>
    <t xml:space="preserve">MÉNDEZ SIMONÓ </t>
  </si>
  <si>
    <t xml:space="preserve">MERY ANTONIA </t>
  </si>
  <si>
    <t xml:space="preserve">MERCADO GARCÍA DE CONTRERAS </t>
  </si>
  <si>
    <t xml:space="preserve">CAROLIN </t>
  </si>
  <si>
    <t xml:space="preserve">MERCEDES DE LA CRUZ </t>
  </si>
  <si>
    <t xml:space="preserve">LIZ ADRIANA </t>
  </si>
  <si>
    <t xml:space="preserve">MIESES DÍAZ </t>
  </si>
  <si>
    <t xml:space="preserve">MONTERO </t>
  </si>
  <si>
    <t xml:space="preserve">JOSÉ DEL CARMEN </t>
  </si>
  <si>
    <t xml:space="preserve">MONTERO ARIAS </t>
  </si>
  <si>
    <t xml:space="preserve">OSCAR ADOLFO </t>
  </si>
  <si>
    <t xml:space="preserve">MOREL FIGUEROA </t>
  </si>
  <si>
    <t xml:space="preserve">MORILLO VALDEZ </t>
  </si>
  <si>
    <t xml:space="preserve">GILDA MERCEDES </t>
  </si>
  <si>
    <t xml:space="preserve">MORONTA GUZMÁN </t>
  </si>
  <si>
    <t xml:space="preserve">CIRILO USTASIO </t>
  </si>
  <si>
    <t xml:space="preserve">MORONTA THEN </t>
  </si>
  <si>
    <t xml:space="preserve">JUNIOR </t>
  </si>
  <si>
    <t>MUÑOZ OLIVO</t>
  </si>
  <si>
    <t xml:space="preserve">HEIDY MARÍA </t>
  </si>
  <si>
    <t xml:space="preserve">MUSA KUNHARDT </t>
  </si>
  <si>
    <t xml:space="preserve">NOVAS SIERRA </t>
  </si>
  <si>
    <t xml:space="preserve">SONIA </t>
  </si>
  <si>
    <t xml:space="preserve">NÚÑEZ ESPINO </t>
  </si>
  <si>
    <t xml:space="preserve">MANUEL DE JESÚS </t>
  </si>
  <si>
    <t xml:space="preserve">NÚÑEZ GUERRERO </t>
  </si>
  <si>
    <t xml:space="preserve">PATRICIA ALEXANDRA </t>
  </si>
  <si>
    <t xml:space="preserve">NÚÑEZ RIVERA </t>
  </si>
  <si>
    <t>CURAZAO: CURAZAO. ESTADOS UNIDOS: MIAMI. PANAMÁ: PANAMÁ . PUERTO RICO: SAN JUAN . SAN MARTÍN : SAN MARTEEN. VENEZUELA : CARACAS.</t>
  </si>
  <si>
    <t xml:space="preserve">RUBÉN DARÍO </t>
  </si>
  <si>
    <t xml:space="preserve">PEÑALÓ TORRES </t>
  </si>
  <si>
    <t xml:space="preserve">LIDIA ESTHER </t>
  </si>
  <si>
    <t xml:space="preserve">PÉREZ DE TAVERAS </t>
  </si>
  <si>
    <t xml:space="preserve">ÁNGELA MARUJA GREGORINA </t>
  </si>
  <si>
    <t xml:space="preserve">PÉREZ DÍAZ </t>
  </si>
  <si>
    <t>PÉREZ GÓMEZ</t>
  </si>
  <si>
    <t xml:space="preserve">CARLOS ALBERTO </t>
  </si>
  <si>
    <t xml:space="preserve">PÉREZ HERNÁNDEZ </t>
  </si>
  <si>
    <t xml:space="preserve">JACOBO </t>
  </si>
  <si>
    <t xml:space="preserve">RAMOS CRISPÍN </t>
  </si>
  <si>
    <t xml:space="preserve">RAMÓN ANTONIO </t>
  </si>
  <si>
    <t xml:space="preserve">RAPOSO RODRÍGUEZ </t>
  </si>
  <si>
    <t xml:space="preserve">PRD </t>
  </si>
  <si>
    <t xml:space="preserve">MARÍA DE LOS ÁNGELES </t>
  </si>
  <si>
    <t xml:space="preserve">RODRÍGUEZ BONSEÑOR </t>
  </si>
  <si>
    <t>DORINA YAJAIRA</t>
  </si>
  <si>
    <t xml:space="preserve">HÉCTOR FODIL </t>
  </si>
  <si>
    <t xml:space="preserve">ROSA MERCEDES </t>
  </si>
  <si>
    <t>ADELSO DE JESÚS</t>
  </si>
  <si>
    <t xml:space="preserve">ABELARDO ANTONIO </t>
  </si>
  <si>
    <t xml:space="preserve">RUTINEL ARZENO </t>
  </si>
  <si>
    <t xml:space="preserve">WILLY ENRIQUE </t>
  </si>
  <si>
    <t xml:space="preserve">SÁNCHEZ GONZÁLEZ </t>
  </si>
  <si>
    <t xml:space="preserve">VICENTE ARTURO </t>
  </si>
  <si>
    <t xml:space="preserve">SÁNCHEZ HENRÍQUEZ </t>
  </si>
  <si>
    <t xml:space="preserve">SÁNCHEZ PUJOLS </t>
  </si>
  <si>
    <t xml:space="preserve">CHAVELY MELINA </t>
  </si>
  <si>
    <t xml:space="preserve">SÁNCHEZ TAVERAS </t>
  </si>
  <si>
    <t xml:space="preserve">GREGORIA MONSERRAT </t>
  </si>
  <si>
    <t xml:space="preserve">SANTANA SILFA </t>
  </si>
  <si>
    <t xml:space="preserve">DILENIA ALTAGRACIA </t>
  </si>
  <si>
    <t xml:space="preserve">SANTOS MUÑOZ </t>
  </si>
  <si>
    <t xml:space="preserve">ROBINSON ANTONIO </t>
  </si>
  <si>
    <t xml:space="preserve">SANTOS RODRÍGUEZ </t>
  </si>
  <si>
    <t xml:space="preserve">YANCARLOS </t>
  </si>
  <si>
    <t xml:space="preserve">SIMANCA FERRERAS </t>
  </si>
  <si>
    <t xml:space="preserve">ELIDA YALIS </t>
  </si>
  <si>
    <t xml:space="preserve">SOTO MORDÁN </t>
  </si>
  <si>
    <t xml:space="preserve">SUÁREZ ARIZA </t>
  </si>
  <si>
    <t xml:space="preserve">ALCIBÍADES </t>
  </si>
  <si>
    <t xml:space="preserve">TAVÁREZ DE LA CRUZ </t>
  </si>
  <si>
    <t xml:space="preserve">JORGE LEONARDO </t>
  </si>
  <si>
    <t xml:space="preserve">TAVÁREZ VALDEZ </t>
  </si>
  <si>
    <t xml:space="preserve">KINSBERLY </t>
  </si>
  <si>
    <t xml:space="preserve">TAVERAS DUARTE </t>
  </si>
  <si>
    <t xml:space="preserve">JOSÉ ALTAGRACIA </t>
  </si>
  <si>
    <t xml:space="preserve">VALENZUELA ARIAS </t>
  </si>
  <si>
    <t xml:space="preserve">BRAILYN MIGUEL </t>
  </si>
  <si>
    <t xml:space="preserve">VARGAS NÚÑEZ </t>
  </si>
  <si>
    <t xml:space="preserve">JESÚS STALIN </t>
  </si>
  <si>
    <t xml:space="preserve">VÁSQUEZ MARTE </t>
  </si>
  <si>
    <t xml:space="preserve">NELSON SAULO </t>
  </si>
  <si>
    <t>VEGA BÁEZ</t>
  </si>
  <si>
    <t xml:space="preserve">JEOVANNY </t>
  </si>
  <si>
    <t xml:space="preserve">VENTURA RIVERA </t>
  </si>
  <si>
    <t>PQDC</t>
  </si>
  <si>
    <t xml:space="preserve">CARMEN LIDIA </t>
  </si>
  <si>
    <t xml:space="preserve">WILLIAMS BENJAMÍN </t>
  </si>
  <si>
    <t xml:space="preserve">DARITZA FELICIDAD </t>
  </si>
  <si>
    <t xml:space="preserve">ZAPATA DÍAZ </t>
  </si>
  <si>
    <t xml:space="preserve">JORGE MANUEL </t>
  </si>
  <si>
    <t xml:space="preserve">ZORRILLA GONZÁLEZ </t>
  </si>
  <si>
    <t xml:space="preserve">PCR </t>
  </si>
  <si>
    <t>VILMA HORTENCIA</t>
  </si>
  <si>
    <t>MORILLO VASQUEZ</t>
  </si>
  <si>
    <t>D´AZA CARABALLO</t>
  </si>
  <si>
    <t>Miércoles 25</t>
  </si>
  <si>
    <t>m</t>
  </si>
  <si>
    <t xml:space="preserve">                      DESDE EL DÍA 1 AL 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</si>
</sst>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5" x14ac:knownFonts="1">
    <font>
      <sz val="10"/>
      <name val="Arial"/>
    </font>
    <font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</font>
    <font>
      <b/>
      <sz val="16"/>
      <color indexed="63"/>
      <name val="Times New Roman"/>
      <family val="1"/>
    </font>
    <font>
      <b/>
      <sz val="12"/>
      <name val="Times New Roman"/>
      <family val="1"/>
    </font>
    <font>
      <b/>
      <sz val="7"/>
      <name val="Times New Roman"/>
      <family val="1"/>
    </font>
    <font>
      <b/>
      <sz val="9"/>
      <name val="Times New Roman"/>
      <family val="1"/>
    </font>
    <font>
      <b/>
      <sz val="16"/>
      <color theme="0" tint="-0.499984740745262"/>
      <name val="Times New Roman"/>
      <family val="1"/>
    </font>
    <font>
      <b/>
      <sz val="12"/>
      <color theme="0" tint="-4.9989318521683403E-2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b/>
      <sz val="9"/>
      <name val="Bookman Old Style"/>
      <family val="1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3" fontId="6" fillId="7" borderId="1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textRotation="59" wrapText="1"/>
    </xf>
    <xf numFmtId="0" fontId="6" fillId="3" borderId="1" xfId="0" applyFont="1" applyFill="1" applyBorder="1" applyAlignment="1">
      <alignment horizontal="center" vertical="center" textRotation="62" wrapText="1"/>
    </xf>
    <xf numFmtId="0" fontId="4" fillId="3" borderId="1" xfId="0" applyFont="1" applyFill="1" applyBorder="1" applyAlignment="1">
      <alignment horizontal="center" vertical="center" textRotation="75" wrapText="1"/>
    </xf>
    <xf numFmtId="0" fontId="11" fillId="3" borderId="1" xfId="0" applyFont="1" applyFill="1" applyBorder="1" applyAlignment="1">
      <alignment horizontal="center" vertical="center" textRotation="75" wrapText="1"/>
    </xf>
    <xf numFmtId="0" fontId="12" fillId="6" borderId="1" xfId="0" applyFont="1" applyFill="1" applyBorder="1" applyAlignment="1">
      <alignment horizontal="left" vertical="center"/>
    </xf>
    <xf numFmtId="49" fontId="1" fillId="6" borderId="1" xfId="0" applyNumberFormat="1" applyFont="1" applyFill="1" applyBorder="1" applyAlignment="1">
      <alignment horizontal="left" vertical="center" wrapText="1"/>
    </xf>
    <xf numFmtId="49" fontId="1" fillId="6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vertical="center"/>
    </xf>
    <xf numFmtId="0" fontId="12" fillId="0" borderId="1" xfId="0" applyFont="1" applyBorder="1" applyAlignment="1">
      <alignment horizontal="left" vertical="center"/>
    </xf>
    <xf numFmtId="3" fontId="6" fillId="4" borderId="1" xfId="0" applyNumberFormat="1" applyFont="1" applyFill="1" applyBorder="1" applyAlignment="1">
      <alignment horizontal="center" vertical="center" wrapText="1"/>
    </xf>
    <xf numFmtId="164" fontId="2" fillId="5" borderId="1" xfId="0" applyNumberFormat="1" applyFont="1" applyFill="1" applyBorder="1" applyAlignment="1">
      <alignment vertical="center"/>
    </xf>
    <xf numFmtId="3" fontId="6" fillId="4" borderId="1" xfId="0" quotePrefix="1" applyNumberFormat="1" applyFont="1" applyFill="1" applyBorder="1" applyAlignment="1">
      <alignment horizontal="left" vertical="center" wrapText="1"/>
    </xf>
    <xf numFmtId="3" fontId="10" fillId="4" borderId="1" xfId="0" applyNumberFormat="1" applyFont="1" applyFill="1" applyBorder="1" applyAlignment="1">
      <alignment horizontal="right" vertical="center" wrapText="1"/>
    </xf>
    <xf numFmtId="3" fontId="6" fillId="8" borderId="1" xfId="0" applyNumberFormat="1" applyFont="1" applyFill="1" applyBorder="1" applyAlignment="1">
      <alignment horizontal="center" vertical="center" wrapText="1"/>
    </xf>
    <xf numFmtId="0" fontId="2" fillId="7" borderId="1" xfId="0" quotePrefix="1" applyFont="1" applyFill="1" applyBorder="1" applyAlignment="1">
      <alignment vertical="center"/>
    </xf>
    <xf numFmtId="0" fontId="2" fillId="4" borderId="1" xfId="0" quotePrefix="1" applyFont="1" applyFill="1" applyBorder="1" applyAlignment="1">
      <alignment vertical="center"/>
    </xf>
    <xf numFmtId="3" fontId="2" fillId="5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3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2" fillId="6" borderId="1" xfId="0" applyNumberFormat="1" applyFont="1" applyFill="1" applyBorder="1" applyAlignment="1">
      <alignment horizontal="left" vertical="center"/>
    </xf>
    <xf numFmtId="0" fontId="12" fillId="6" borderId="6" xfId="0" applyFont="1" applyFill="1" applyBorder="1" applyAlignment="1">
      <alignment horizontal="left" vertical="center"/>
    </xf>
    <xf numFmtId="49" fontId="1" fillId="6" borderId="6" xfId="0" applyNumberFormat="1" applyFont="1" applyFill="1" applyBorder="1" applyAlignment="1">
      <alignment horizontal="left" vertical="center" wrapText="1"/>
    </xf>
    <xf numFmtId="49" fontId="1" fillId="6" borderId="6" xfId="0" applyNumberFormat="1" applyFont="1" applyFill="1" applyBorder="1" applyAlignment="1">
      <alignment horizontal="center" vertical="center"/>
    </xf>
    <xf numFmtId="0" fontId="1" fillId="6" borderId="6" xfId="0" applyFont="1" applyFill="1" applyBorder="1" applyAlignment="1">
      <alignment vertical="center" wrapText="1"/>
    </xf>
    <xf numFmtId="0" fontId="8" fillId="6" borderId="6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 wrapText="1"/>
    </xf>
    <xf numFmtId="0" fontId="12" fillId="6" borderId="7" xfId="0" applyFont="1" applyFill="1" applyBorder="1" applyAlignment="1">
      <alignment horizontal="left" vertical="center"/>
    </xf>
    <xf numFmtId="49" fontId="1" fillId="6" borderId="7" xfId="0" applyNumberFormat="1" applyFont="1" applyFill="1" applyBorder="1" applyAlignment="1">
      <alignment horizontal="left" vertical="center" wrapText="1"/>
    </xf>
    <xf numFmtId="49" fontId="1" fillId="6" borderId="7" xfId="0" applyNumberFormat="1" applyFont="1" applyFill="1" applyBorder="1" applyAlignment="1">
      <alignment horizontal="center" vertical="center"/>
    </xf>
    <xf numFmtId="0" fontId="1" fillId="6" borderId="7" xfId="0" applyFont="1" applyFill="1" applyBorder="1" applyAlignment="1">
      <alignment vertical="center" wrapText="1"/>
    </xf>
    <xf numFmtId="0" fontId="8" fillId="6" borderId="7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 textRotation="75" wrapText="1"/>
    </xf>
    <xf numFmtId="0" fontId="14" fillId="3" borderId="1" xfId="0" applyFont="1" applyFill="1" applyBorder="1" applyAlignment="1">
      <alignment horizontal="center" vertical="center" textRotation="75" wrapText="1"/>
    </xf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6" borderId="0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6" fillId="8" borderId="3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BC314"/>
  <sheetViews>
    <sheetView tabSelected="1" zoomScale="130" zoomScaleNormal="130" zoomScaleSheetLayoutView="100" zoomScalePageLayoutView="70" workbookViewId="0">
      <pane ySplit="5" topLeftCell="A156" activePane="bottomLeft" state="frozen"/>
      <selection activeCell="C1" sqref="C1"/>
      <selection pane="bottomLeft" activeCell="J152" sqref="J152"/>
    </sheetView>
  </sheetViews>
  <sheetFormatPr baseColWidth="10" defaultColWidth="22.140625" defaultRowHeight="34.35" customHeight="1" x14ac:dyDescent="0.2"/>
  <cols>
    <col min="1" max="1" width="10.28515625" style="27" customWidth="1"/>
    <col min="2" max="2" width="25.42578125" style="28" customWidth="1"/>
    <col min="3" max="3" width="27.140625" style="28" customWidth="1"/>
    <col min="4" max="4" width="12.28515625" style="4" customWidth="1"/>
    <col min="5" max="5" width="20.5703125" style="29" customWidth="1"/>
    <col min="6" max="6" width="12" style="4" customWidth="1"/>
    <col min="7" max="7" width="6" style="4" customWidth="1"/>
    <col min="8" max="8" width="6.42578125" style="4" customWidth="1"/>
    <col min="9" max="9" width="6.28515625" style="4" customWidth="1"/>
    <col min="10" max="10" width="7.42578125" style="4" customWidth="1"/>
    <col min="11" max="11" width="10.5703125" style="4" customWidth="1"/>
    <col min="12" max="12" width="10.140625" style="4" customWidth="1"/>
    <col min="13" max="13" width="11.85546875" style="4" customWidth="1"/>
    <col min="14" max="14" width="0.42578125" style="4" customWidth="1"/>
    <col min="15" max="15" width="10.42578125" style="4" hidden="1" customWidth="1"/>
    <col min="16" max="18" width="6.85546875" style="4" hidden="1" customWidth="1"/>
    <col min="19" max="19" width="6.42578125" style="4" hidden="1" customWidth="1"/>
    <col min="20" max="20" width="4.85546875" style="4" hidden="1" customWidth="1"/>
    <col min="21" max="22" width="6.42578125" style="4" hidden="1" customWidth="1"/>
    <col min="23" max="23" width="6.7109375" style="4" hidden="1" customWidth="1"/>
    <col min="24" max="24" width="5.140625" style="4" hidden="1" customWidth="1"/>
    <col min="25" max="25" width="5.7109375" style="4" hidden="1" customWidth="1"/>
    <col min="26" max="26" width="5" style="4" hidden="1" customWidth="1"/>
    <col min="27" max="27" width="7" style="4" hidden="1" customWidth="1"/>
    <col min="28" max="28" width="6.85546875" style="4" hidden="1" customWidth="1"/>
    <col min="29" max="29" width="11.42578125" style="4" hidden="1" customWidth="1"/>
    <col min="30" max="30" width="10.85546875" style="4" hidden="1" customWidth="1"/>
    <col min="31" max="31" width="11.42578125" style="4" hidden="1" customWidth="1"/>
    <col min="32" max="32" width="11.7109375" style="4" hidden="1" customWidth="1"/>
    <col min="33" max="33" width="9.42578125" style="4" hidden="1" customWidth="1"/>
    <col min="34" max="34" width="11.5703125" style="4" hidden="1" customWidth="1"/>
    <col min="35" max="35" width="8.85546875" style="4" customWidth="1"/>
    <col min="36" max="36" width="5.5703125" style="4" customWidth="1"/>
    <col min="37" max="37" width="6.85546875" style="4" customWidth="1"/>
    <col min="38" max="16384" width="22.140625" style="4"/>
  </cols>
  <sheetData>
    <row r="1" spans="1:38" ht="20.25" x14ac:dyDescent="0.2">
      <c r="A1" s="79" t="s">
        <v>39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</row>
    <row r="2" spans="1:38" ht="20.25" x14ac:dyDescent="0.2">
      <c r="A2" s="80" t="s">
        <v>57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</row>
    <row r="3" spans="1:38" ht="20.25" x14ac:dyDescent="0.2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</row>
    <row r="4" spans="1:38" ht="22.5" customHeight="1" x14ac:dyDescent="0.2">
      <c r="A4" s="65"/>
      <c r="B4" s="65"/>
      <c r="C4" s="65" t="s">
        <v>448</v>
      </c>
      <c r="D4" s="65"/>
      <c r="E4" s="65"/>
      <c r="F4" s="65"/>
      <c r="G4" s="65"/>
      <c r="H4" s="65"/>
      <c r="I4" s="65"/>
      <c r="J4" s="65"/>
      <c r="K4" s="65"/>
      <c r="L4" s="65"/>
      <c r="M4" s="65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7"/>
      <c r="AH4" s="67"/>
    </row>
    <row r="5" spans="1:38" ht="80.099999999999994" customHeight="1" x14ac:dyDescent="0.2">
      <c r="A5" s="5" t="s">
        <v>36</v>
      </c>
      <c r="B5" s="6" t="s">
        <v>28</v>
      </c>
      <c r="C5" s="6" t="s">
        <v>29</v>
      </c>
      <c r="D5" s="7" t="s">
        <v>30</v>
      </c>
      <c r="E5" s="8" t="s">
        <v>31</v>
      </c>
      <c r="F5" s="64" t="s">
        <v>205</v>
      </c>
      <c r="G5" s="10" t="s">
        <v>59</v>
      </c>
      <c r="H5" s="63" t="s">
        <v>61</v>
      </c>
      <c r="I5" s="9" t="s">
        <v>446</v>
      </c>
      <c r="J5" s="9"/>
      <c r="K5" s="52" t="s">
        <v>52</v>
      </c>
      <c r="L5" s="53" t="s">
        <v>53</v>
      </c>
      <c r="M5" s="60" t="s">
        <v>58</v>
      </c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</row>
    <row r="6" spans="1:38" ht="33" customHeight="1" x14ac:dyDescent="0.2">
      <c r="A6" s="11">
        <v>41522</v>
      </c>
      <c r="B6" s="12" t="s">
        <v>106</v>
      </c>
      <c r="C6" s="12" t="s">
        <v>104</v>
      </c>
      <c r="D6" s="13" t="s">
        <v>41</v>
      </c>
      <c r="E6" s="14" t="s">
        <v>6</v>
      </c>
      <c r="F6" s="15">
        <v>2</v>
      </c>
      <c r="G6" s="16"/>
      <c r="H6" s="16"/>
      <c r="I6" s="55" t="s">
        <v>447</v>
      </c>
      <c r="J6" s="55"/>
      <c r="K6" s="1">
        <f>G6+COUNTIF(G6:J6,"M")+COUNTIF(G6:I6,"AD")</f>
        <v>1</v>
      </c>
      <c r="L6" s="1">
        <f>COUNTIF(G6:J6,"I")+COUNTIF(G6:I6,"RI")</f>
        <v>0</v>
      </c>
      <c r="M6" s="2">
        <f>+K6+L6</f>
        <v>1</v>
      </c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</row>
    <row r="7" spans="1:38" ht="32.25" customHeight="1" x14ac:dyDescent="0.2">
      <c r="A7" s="11">
        <v>68359</v>
      </c>
      <c r="B7" s="12" t="s">
        <v>206</v>
      </c>
      <c r="C7" s="12" t="s">
        <v>445</v>
      </c>
      <c r="D7" s="13" t="s">
        <v>41</v>
      </c>
      <c r="E7" s="14" t="s">
        <v>3</v>
      </c>
      <c r="F7" s="15">
        <v>1</v>
      </c>
      <c r="G7" s="16"/>
      <c r="H7" s="16"/>
      <c r="I7" s="55" t="s">
        <v>447</v>
      </c>
      <c r="J7" s="55"/>
      <c r="K7" s="1">
        <f>G7+COUNTIF(G7:J7,"M")+COUNTIF(G7:I7,"AD")</f>
        <v>1</v>
      </c>
      <c r="L7" s="1">
        <f>COUNTIF(G7:J7,"I")+COUNTIF(G7:I7,"RI")</f>
        <v>0</v>
      </c>
      <c r="M7" s="2">
        <f>+K7+L7</f>
        <v>1</v>
      </c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</row>
    <row r="8" spans="1:38" ht="32.25" customHeight="1" x14ac:dyDescent="0.2">
      <c r="A8" s="11">
        <v>57059</v>
      </c>
      <c r="B8" s="12" t="s">
        <v>102</v>
      </c>
      <c r="C8" s="12" t="s">
        <v>116</v>
      </c>
      <c r="D8" s="13" t="s">
        <v>41</v>
      </c>
      <c r="E8" s="14" t="s">
        <v>9</v>
      </c>
      <c r="F8" s="15">
        <v>4</v>
      </c>
      <c r="G8" s="16"/>
      <c r="H8" s="16"/>
      <c r="I8" s="55" t="s">
        <v>447</v>
      </c>
      <c r="J8" s="55"/>
      <c r="K8" s="1">
        <f>G8+COUNTIF(G8:J8,"M")+COUNTIF(G8:I8,"AD")</f>
        <v>1</v>
      </c>
      <c r="L8" s="1">
        <f>COUNTIF(G8:J8,"I")+COUNTIF(G8:I8,"RI")</f>
        <v>0</v>
      </c>
      <c r="M8" s="2">
        <f t="shared" ref="M8:M70" si="0">+K8+L8</f>
        <v>1</v>
      </c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</row>
    <row r="9" spans="1:38" ht="32.25" customHeight="1" x14ac:dyDescent="0.2">
      <c r="A9" s="11">
        <v>56991</v>
      </c>
      <c r="B9" s="12" t="s">
        <v>198</v>
      </c>
      <c r="C9" s="12" t="s">
        <v>136</v>
      </c>
      <c r="D9" s="13" t="s">
        <v>41</v>
      </c>
      <c r="E9" s="14" t="s">
        <v>11</v>
      </c>
      <c r="F9" s="15">
        <v>1</v>
      </c>
      <c r="G9" s="16"/>
      <c r="H9" s="16"/>
      <c r="I9" s="55"/>
      <c r="J9" s="55"/>
      <c r="K9" s="1">
        <f>G9+COUNTIF(G9:J9,"M")+COUNTIF(G9:I9,"AD")</f>
        <v>0</v>
      </c>
      <c r="L9" s="1">
        <f>COUNTIF(G9:J9,"I")+COUNTIF(G9:I9,"RI")</f>
        <v>0</v>
      </c>
      <c r="M9" s="2">
        <f t="shared" si="0"/>
        <v>0</v>
      </c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</row>
    <row r="10" spans="1:38" s="17" customFormat="1" ht="32.25" customHeight="1" x14ac:dyDescent="0.2">
      <c r="A10" s="37">
        <v>745</v>
      </c>
      <c r="B10" s="12" t="s">
        <v>47</v>
      </c>
      <c r="C10" s="12" t="s">
        <v>32</v>
      </c>
      <c r="D10" s="13" t="s">
        <v>41</v>
      </c>
      <c r="E10" s="33" t="s">
        <v>6</v>
      </c>
      <c r="F10" s="15">
        <v>3</v>
      </c>
      <c r="G10" s="16"/>
      <c r="H10" s="16"/>
      <c r="I10" s="55"/>
      <c r="J10" s="55"/>
      <c r="K10" s="1">
        <f>G10+COUNTIF(G10:J10,"M")+COUNTIF(G10:I10,"AD")</f>
        <v>0</v>
      </c>
      <c r="L10" s="1">
        <f>COUNTIF(G10:J10,"I")+COUNTIF(G10:I10,"RI")</f>
        <v>0</v>
      </c>
      <c r="M10" s="2">
        <f t="shared" si="0"/>
        <v>0</v>
      </c>
      <c r="N10" s="4"/>
      <c r="O10" s="4"/>
      <c r="P10" s="4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</row>
    <row r="11" spans="1:38" ht="32.25" customHeight="1" x14ac:dyDescent="0.2">
      <c r="A11" s="37">
        <v>1038</v>
      </c>
      <c r="B11" s="12" t="s">
        <v>48</v>
      </c>
      <c r="C11" s="12" t="s">
        <v>33</v>
      </c>
      <c r="D11" s="13" t="s">
        <v>75</v>
      </c>
      <c r="E11" s="14" t="s">
        <v>6</v>
      </c>
      <c r="F11" s="15">
        <v>3</v>
      </c>
      <c r="G11" s="16"/>
      <c r="H11" s="16"/>
      <c r="I11" s="55"/>
      <c r="J11" s="55"/>
      <c r="K11" s="1">
        <f>G11+COUNTIF(G11:J11,"M")+COUNTIF(G11:I11,"AD")</f>
        <v>0</v>
      </c>
      <c r="L11" s="1">
        <f>COUNTIF(G11:J11,"I")+COUNTIF(G11:I11,"RI")</f>
        <v>0</v>
      </c>
      <c r="M11" s="2">
        <f t="shared" si="0"/>
        <v>0</v>
      </c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</row>
    <row r="12" spans="1:38" ht="32.25" customHeight="1" x14ac:dyDescent="0.2">
      <c r="A12" s="11">
        <v>1943</v>
      </c>
      <c r="B12" s="12" t="s">
        <v>299</v>
      </c>
      <c r="C12" s="12" t="s">
        <v>300</v>
      </c>
      <c r="D12" s="13" t="s">
        <v>214</v>
      </c>
      <c r="E12" s="14" t="s">
        <v>9</v>
      </c>
      <c r="F12" s="15">
        <v>2</v>
      </c>
      <c r="G12" s="16"/>
      <c r="H12" s="16"/>
      <c r="I12" s="55"/>
      <c r="J12" s="55"/>
      <c r="K12" s="1">
        <f>G12+COUNTIF(G12:J12,"M")+COUNTIF(G12:I12,"AD")</f>
        <v>0</v>
      </c>
      <c r="L12" s="1">
        <f>COUNTIF(G12:J12,"I")+COUNTIF(G12:I12,"RI")</f>
        <v>0</v>
      </c>
      <c r="M12" s="2">
        <f t="shared" si="0"/>
        <v>0</v>
      </c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</row>
    <row r="13" spans="1:38" ht="32.25" customHeight="1" x14ac:dyDescent="0.2">
      <c r="A13" s="11">
        <v>2304</v>
      </c>
      <c r="B13" s="12" t="s">
        <v>262</v>
      </c>
      <c r="C13" s="12" t="s">
        <v>263</v>
      </c>
      <c r="D13" s="13" t="s">
        <v>214</v>
      </c>
      <c r="E13" s="14" t="s">
        <v>9</v>
      </c>
      <c r="F13" s="15">
        <v>6</v>
      </c>
      <c r="G13" s="16"/>
      <c r="H13" s="16"/>
      <c r="I13" s="55"/>
      <c r="J13" s="55"/>
      <c r="K13" s="1">
        <f>G13+COUNTIF(G13:J13,"M")+COUNTIF(G13:I13,"AD")</f>
        <v>0</v>
      </c>
      <c r="L13" s="1">
        <f>COUNTIF(G13:J13,"I")+COUNTIF(G13:I13,"RI")</f>
        <v>0</v>
      </c>
      <c r="M13" s="2">
        <f t="shared" si="0"/>
        <v>0</v>
      </c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</row>
    <row r="14" spans="1:38" ht="32.25" customHeight="1" x14ac:dyDescent="0.2">
      <c r="A14" s="37">
        <v>2736</v>
      </c>
      <c r="B14" s="12" t="s">
        <v>49</v>
      </c>
      <c r="C14" s="12" t="s">
        <v>35</v>
      </c>
      <c r="D14" s="13" t="s">
        <v>0</v>
      </c>
      <c r="E14" s="14" t="s">
        <v>6</v>
      </c>
      <c r="F14" s="15">
        <v>3</v>
      </c>
      <c r="G14" s="16"/>
      <c r="H14" s="16"/>
      <c r="I14" s="55" t="s">
        <v>447</v>
      </c>
      <c r="J14" s="55"/>
      <c r="K14" s="1">
        <f>G14+COUNTIF(G14:J14,"M")+COUNTIF(G14:I14,"AD")</f>
        <v>1</v>
      </c>
      <c r="L14" s="1">
        <f>COUNTIF(G14:J14,"I")+COUNTIF(G14:I14,"RI")</f>
        <v>0</v>
      </c>
      <c r="M14" s="2">
        <f t="shared" si="0"/>
        <v>1</v>
      </c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</row>
    <row r="15" spans="1:38" ht="32.25" customHeight="1" x14ac:dyDescent="0.2">
      <c r="A15" s="11">
        <v>3571</v>
      </c>
      <c r="B15" s="12" t="s">
        <v>133</v>
      </c>
      <c r="C15" s="12" t="s">
        <v>134</v>
      </c>
      <c r="D15" s="13" t="s">
        <v>0</v>
      </c>
      <c r="E15" s="14" t="s">
        <v>14</v>
      </c>
      <c r="F15" s="15">
        <v>1</v>
      </c>
      <c r="G15" s="16"/>
      <c r="H15" s="16"/>
      <c r="I15" s="55"/>
      <c r="J15" s="55"/>
      <c r="K15" s="1">
        <f>G15+COUNTIF(G15:J15,"M")+COUNTIF(G15:I15,"AD")</f>
        <v>0</v>
      </c>
      <c r="L15" s="1">
        <f>COUNTIF(G15:J15,"I")+COUNTIF(G15:I15,"RI")</f>
        <v>0</v>
      </c>
      <c r="M15" s="2">
        <f t="shared" si="0"/>
        <v>0</v>
      </c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</row>
    <row r="16" spans="1:38" ht="32.25" customHeight="1" x14ac:dyDescent="0.2">
      <c r="A16" s="11">
        <v>3715</v>
      </c>
      <c r="B16" s="12" t="s">
        <v>71</v>
      </c>
      <c r="C16" s="12" t="s">
        <v>34</v>
      </c>
      <c r="D16" s="13" t="s">
        <v>0</v>
      </c>
      <c r="E16" s="14" t="s">
        <v>9</v>
      </c>
      <c r="F16" s="15">
        <v>3</v>
      </c>
      <c r="G16" s="16"/>
      <c r="H16" s="16"/>
      <c r="I16" s="55"/>
      <c r="J16" s="55"/>
      <c r="K16" s="1">
        <f>G16+COUNTIF(G16:J16,"M")+COUNTIF(G16:I16,"AD")</f>
        <v>0</v>
      </c>
      <c r="L16" s="1">
        <f>COUNTIF(G16:J16,"I")+COUNTIF(G16:I16,"RI")</f>
        <v>0</v>
      </c>
      <c r="M16" s="2">
        <f t="shared" si="0"/>
        <v>0</v>
      </c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</row>
    <row r="17" spans="1:38" ht="32.25" customHeight="1" x14ac:dyDescent="0.2">
      <c r="A17" s="11">
        <v>4456</v>
      </c>
      <c r="B17" s="12" t="s">
        <v>211</v>
      </c>
      <c r="C17" s="12" t="s">
        <v>322</v>
      </c>
      <c r="D17" s="13" t="s">
        <v>214</v>
      </c>
      <c r="E17" s="14" t="s">
        <v>19</v>
      </c>
      <c r="F17" s="15" t="s">
        <v>107</v>
      </c>
      <c r="G17" s="16"/>
      <c r="H17" s="16"/>
      <c r="I17" s="55"/>
      <c r="J17" s="55"/>
      <c r="K17" s="1">
        <f>G17+COUNTIF(G17:J17,"M")+COUNTIF(G17:I17,"AD")</f>
        <v>0</v>
      </c>
      <c r="L17" s="1">
        <f>COUNTIF(G17:J17,"I")+COUNTIF(G17:I17,"RI")</f>
        <v>0</v>
      </c>
      <c r="M17" s="2">
        <f t="shared" si="0"/>
        <v>0</v>
      </c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</row>
    <row r="18" spans="1:38" ht="32.25" customHeight="1" x14ac:dyDescent="0.2">
      <c r="A18" s="11">
        <v>4818</v>
      </c>
      <c r="B18" s="12" t="s">
        <v>69</v>
      </c>
      <c r="C18" s="12" t="s">
        <v>70</v>
      </c>
      <c r="D18" s="13" t="s">
        <v>41</v>
      </c>
      <c r="E18" s="14" t="s">
        <v>4</v>
      </c>
      <c r="F18" s="15" t="s">
        <v>107</v>
      </c>
      <c r="G18" s="16"/>
      <c r="H18" s="16"/>
      <c r="I18" s="55"/>
      <c r="J18" s="55"/>
      <c r="K18" s="1">
        <f>G18+COUNTIF(G18:J18,"M")+COUNTIF(G18:I18,"AD")</f>
        <v>0</v>
      </c>
      <c r="L18" s="1">
        <f>COUNTIF(G18:J18,"I")+COUNTIF(G18:I18,"RI")</f>
        <v>0</v>
      </c>
      <c r="M18" s="2">
        <f t="shared" si="0"/>
        <v>0</v>
      </c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</row>
    <row r="19" spans="1:38" ht="32.25" customHeight="1" x14ac:dyDescent="0.2">
      <c r="A19" s="11">
        <v>6568</v>
      </c>
      <c r="B19" s="12" t="s">
        <v>379</v>
      </c>
      <c r="C19" s="12" t="s">
        <v>380</v>
      </c>
      <c r="D19" s="13" t="s">
        <v>214</v>
      </c>
      <c r="E19" s="14" t="s">
        <v>17</v>
      </c>
      <c r="F19" s="15" t="s">
        <v>107</v>
      </c>
      <c r="G19" s="16"/>
      <c r="H19" s="16"/>
      <c r="I19" s="55"/>
      <c r="J19" s="55"/>
      <c r="K19" s="1">
        <f>G19+COUNTIF(G19:J19,"M")+COUNTIF(G19:I19,"AD")</f>
        <v>0</v>
      </c>
      <c r="L19" s="1">
        <f>COUNTIF(G19:J19,"I")+COUNTIF(G19:I19,"RI")</f>
        <v>0</v>
      </c>
      <c r="M19" s="2">
        <f t="shared" si="0"/>
        <v>0</v>
      </c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</row>
    <row r="20" spans="1:38" ht="32.25" customHeight="1" x14ac:dyDescent="0.2">
      <c r="A20" s="11">
        <v>7207</v>
      </c>
      <c r="B20" s="12" t="s">
        <v>363</v>
      </c>
      <c r="C20" s="12" t="s">
        <v>364</v>
      </c>
      <c r="D20" s="13" t="s">
        <v>75</v>
      </c>
      <c r="E20" s="14" t="s">
        <v>7</v>
      </c>
      <c r="F20" s="15">
        <v>1</v>
      </c>
      <c r="G20" s="16"/>
      <c r="H20" s="16"/>
      <c r="I20" s="55"/>
      <c r="J20" s="55"/>
      <c r="K20" s="1">
        <f>G20+COUNTIF(G20:J20,"M")+COUNTIF(G20:I20,"AD")</f>
        <v>0</v>
      </c>
      <c r="L20" s="1">
        <f>COUNTIF(G20:J20,"I")+COUNTIF(G20:I20,"RI")</f>
        <v>0</v>
      </c>
      <c r="M20" s="2">
        <f t="shared" si="0"/>
        <v>0</v>
      </c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</row>
    <row r="21" spans="1:38" ht="32.25" customHeight="1" x14ac:dyDescent="0.2">
      <c r="A21" s="11">
        <v>7264</v>
      </c>
      <c r="B21" s="12" t="s">
        <v>291</v>
      </c>
      <c r="C21" s="12" t="s">
        <v>292</v>
      </c>
      <c r="D21" s="13" t="s">
        <v>226</v>
      </c>
      <c r="E21" s="14" t="s">
        <v>5</v>
      </c>
      <c r="F21" s="15" t="s">
        <v>107</v>
      </c>
      <c r="G21" s="16"/>
      <c r="H21" s="16"/>
      <c r="I21" s="55"/>
      <c r="J21" s="55"/>
      <c r="K21" s="1">
        <f>G21+COUNTIF(G21:J21,"M")+COUNTIF(G21:I21,"AD")</f>
        <v>0</v>
      </c>
      <c r="L21" s="1">
        <f>COUNTIF(G21:J21,"I")+COUNTIF(G21:I21,"RI")</f>
        <v>0</v>
      </c>
      <c r="M21" s="2">
        <f t="shared" si="0"/>
        <v>0</v>
      </c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</row>
    <row r="22" spans="1:38" ht="32.25" customHeight="1" x14ac:dyDescent="0.2">
      <c r="A22" s="11">
        <v>9114</v>
      </c>
      <c r="B22" s="12" t="s">
        <v>174</v>
      </c>
      <c r="C22" s="12" t="s">
        <v>89</v>
      </c>
      <c r="D22" s="13" t="s">
        <v>41</v>
      </c>
      <c r="E22" s="14" t="s">
        <v>110</v>
      </c>
      <c r="F22" s="15" t="s">
        <v>107</v>
      </c>
      <c r="G22" s="16"/>
      <c r="H22" s="16"/>
      <c r="I22" s="55"/>
      <c r="J22" s="55"/>
      <c r="K22" s="1">
        <f>G22+COUNTIF(G22:J22,"M")+COUNTIF(G22:I22,"AD")</f>
        <v>0</v>
      </c>
      <c r="L22" s="1">
        <f>COUNTIF(G22:J22,"I")+COUNTIF(G22:I22,"RI")</f>
        <v>0</v>
      </c>
      <c r="M22" s="2">
        <f t="shared" si="0"/>
        <v>0</v>
      </c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</row>
    <row r="23" spans="1:38" ht="32.25" customHeight="1" x14ac:dyDescent="0.2">
      <c r="A23" s="11">
        <v>9195</v>
      </c>
      <c r="B23" s="12" t="s">
        <v>234</v>
      </c>
      <c r="C23" s="12" t="s">
        <v>235</v>
      </c>
      <c r="D23" s="13" t="s">
        <v>226</v>
      </c>
      <c r="E23" s="14" t="s">
        <v>9</v>
      </c>
      <c r="F23" s="15">
        <v>3</v>
      </c>
      <c r="G23" s="16"/>
      <c r="H23" s="16"/>
      <c r="I23" s="55"/>
      <c r="J23" s="55"/>
      <c r="K23" s="1">
        <f>G23+COUNTIF(G23:J23,"M")+COUNTIF(G23:I23,"AD")</f>
        <v>0</v>
      </c>
      <c r="L23" s="1">
        <f>COUNTIF(G23:J23,"I")+COUNTIF(G23:I23,"RI")</f>
        <v>0</v>
      </c>
      <c r="M23" s="2">
        <f t="shared" si="0"/>
        <v>0</v>
      </c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</row>
    <row r="24" spans="1:38" ht="32.25" customHeight="1" x14ac:dyDescent="0.2">
      <c r="A24" s="11">
        <v>9450</v>
      </c>
      <c r="B24" s="12" t="s">
        <v>332</v>
      </c>
      <c r="C24" s="12" t="s">
        <v>333</v>
      </c>
      <c r="D24" s="13" t="s">
        <v>226</v>
      </c>
      <c r="E24" s="14" t="s">
        <v>9</v>
      </c>
      <c r="F24" s="15">
        <v>6</v>
      </c>
      <c r="G24" s="16"/>
      <c r="H24" s="16"/>
      <c r="I24" s="55"/>
      <c r="J24" s="55"/>
      <c r="K24" s="1">
        <f>G24+COUNTIF(G24:J24,"M")+COUNTIF(G24:I24,"AD")</f>
        <v>0</v>
      </c>
      <c r="L24" s="1">
        <f>COUNTIF(G24:J24,"I")+COUNTIF(G24:I24,"RI")</f>
        <v>0</v>
      </c>
      <c r="M24" s="2">
        <f t="shared" si="0"/>
        <v>0</v>
      </c>
      <c r="N24" s="17"/>
      <c r="O24" s="17"/>
      <c r="P24" s="17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</row>
    <row r="25" spans="1:38" ht="32.25" customHeight="1" x14ac:dyDescent="0.2">
      <c r="A25" s="11">
        <v>22640</v>
      </c>
      <c r="B25" s="12" t="s">
        <v>287</v>
      </c>
      <c r="C25" s="12" t="s">
        <v>288</v>
      </c>
      <c r="D25" s="13" t="s">
        <v>226</v>
      </c>
      <c r="E25" s="14" t="s">
        <v>9</v>
      </c>
      <c r="F25" s="15">
        <v>4</v>
      </c>
      <c r="G25" s="16"/>
      <c r="H25" s="16"/>
      <c r="I25" s="55"/>
      <c r="J25" s="55"/>
      <c r="K25" s="1">
        <f>G25+COUNTIF(G25:J25,"M")+COUNTIF(G25:I25,"AD")</f>
        <v>0</v>
      </c>
      <c r="L25" s="1">
        <f>COUNTIF(G25:J25,"I")+COUNTIF(G25:I25,"RI")</f>
        <v>0</v>
      </c>
      <c r="M25" s="2">
        <f t="shared" si="0"/>
        <v>0</v>
      </c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</row>
    <row r="26" spans="1:38" ht="32.25" customHeight="1" x14ac:dyDescent="0.2">
      <c r="A26" s="37">
        <v>22651</v>
      </c>
      <c r="B26" s="12" t="s">
        <v>123</v>
      </c>
      <c r="C26" s="12" t="s">
        <v>124</v>
      </c>
      <c r="D26" s="13" t="s">
        <v>75</v>
      </c>
      <c r="E26" s="14" t="s">
        <v>6</v>
      </c>
      <c r="F26" s="15">
        <v>2</v>
      </c>
      <c r="G26" s="16"/>
      <c r="H26" s="16"/>
      <c r="I26" s="55"/>
      <c r="J26" s="55"/>
      <c r="K26" s="1">
        <f>G26+COUNTIF(G26:J26,"M")+COUNTIF(G26:I26,"AD")</f>
        <v>0</v>
      </c>
      <c r="L26" s="1">
        <f>COUNTIF(G26:J26,"I")+COUNTIF(G26:I26,"RI")</f>
        <v>0</v>
      </c>
      <c r="M26" s="2">
        <f t="shared" si="0"/>
        <v>0</v>
      </c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</row>
    <row r="27" spans="1:38" ht="32.25" customHeight="1" x14ac:dyDescent="0.2">
      <c r="A27" s="11">
        <v>22662</v>
      </c>
      <c r="B27" s="12" t="s">
        <v>307</v>
      </c>
      <c r="C27" s="12" t="s">
        <v>308</v>
      </c>
      <c r="D27" s="13" t="s">
        <v>214</v>
      </c>
      <c r="E27" s="14" t="s">
        <v>7</v>
      </c>
      <c r="F27" s="15">
        <v>1</v>
      </c>
      <c r="G27" s="16"/>
      <c r="H27" s="16"/>
      <c r="I27" s="55"/>
      <c r="J27" s="55"/>
      <c r="K27" s="1">
        <f>G27+COUNTIF(G27:J27,"M")+COUNTIF(G27:I27,"AD")</f>
        <v>0</v>
      </c>
      <c r="L27" s="1">
        <f>COUNTIF(G27:J27,"I")+COUNTIF(G27:I27,"RI")</f>
        <v>0</v>
      </c>
      <c r="M27" s="2">
        <f t="shared" si="0"/>
        <v>0</v>
      </c>
      <c r="N27" s="17"/>
      <c r="O27" s="17"/>
      <c r="P27" s="17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</row>
    <row r="28" spans="1:38" ht="32.25" customHeight="1" x14ac:dyDescent="0.2">
      <c r="A28" s="11">
        <v>22679</v>
      </c>
      <c r="B28" s="12" t="s">
        <v>240</v>
      </c>
      <c r="C28" s="12" t="s">
        <v>241</v>
      </c>
      <c r="D28" s="13" t="s">
        <v>214</v>
      </c>
      <c r="E28" s="14" t="s">
        <v>113</v>
      </c>
      <c r="F28" s="15" t="s">
        <v>107</v>
      </c>
      <c r="G28" s="16"/>
      <c r="H28" s="16"/>
      <c r="I28" s="55"/>
      <c r="J28" s="55"/>
      <c r="K28" s="1">
        <f>G28+COUNTIF(G28:J28,"M")+COUNTIF(G28:I28,"AD")</f>
        <v>0</v>
      </c>
      <c r="L28" s="1">
        <f>COUNTIF(G28:J28,"I")+COUNTIF(G28:I28,"RI")</f>
        <v>0</v>
      </c>
      <c r="M28" s="2">
        <f t="shared" si="0"/>
        <v>0</v>
      </c>
      <c r="N28" s="17"/>
      <c r="O28" s="17"/>
      <c r="P28" s="17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</row>
    <row r="29" spans="1:38" ht="32.25" customHeight="1" x14ac:dyDescent="0.2">
      <c r="A29" s="11">
        <v>22696</v>
      </c>
      <c r="B29" s="12" t="s">
        <v>178</v>
      </c>
      <c r="C29" s="12" t="s">
        <v>179</v>
      </c>
      <c r="D29" s="13" t="s">
        <v>75</v>
      </c>
      <c r="E29" s="14" t="s">
        <v>3</v>
      </c>
      <c r="F29" s="15">
        <v>3</v>
      </c>
      <c r="G29" s="16"/>
      <c r="H29" s="16"/>
      <c r="I29" s="55"/>
      <c r="J29" s="55"/>
      <c r="K29" s="1">
        <f>G29+COUNTIF(G29:J29,"M")+COUNTIF(G29:I29,"AD")</f>
        <v>0</v>
      </c>
      <c r="L29" s="1">
        <f>COUNTIF(G29:J29,"I")+COUNTIF(G29:I29,"RI")</f>
        <v>0</v>
      </c>
      <c r="M29" s="2">
        <f t="shared" si="0"/>
        <v>0</v>
      </c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</row>
    <row r="30" spans="1:38" ht="32.25" customHeight="1" x14ac:dyDescent="0.2">
      <c r="A30" s="11">
        <v>22700</v>
      </c>
      <c r="B30" s="12" t="s">
        <v>252</v>
      </c>
      <c r="C30" s="12" t="s">
        <v>253</v>
      </c>
      <c r="D30" s="13" t="s">
        <v>41</v>
      </c>
      <c r="E30" s="14" t="s">
        <v>14</v>
      </c>
      <c r="F30" s="15">
        <v>1</v>
      </c>
      <c r="G30" s="16"/>
      <c r="H30" s="16"/>
      <c r="I30" s="55"/>
      <c r="J30" s="55"/>
      <c r="K30" s="1">
        <f>G30+COUNTIF(G30:J30,"M")+COUNTIF(G30:I30,"AD")</f>
        <v>0</v>
      </c>
      <c r="L30" s="1">
        <f>COUNTIF(G30:J30,"I")+COUNTIF(G30:I30,"RI")</f>
        <v>0</v>
      </c>
      <c r="M30" s="2">
        <f t="shared" si="0"/>
        <v>0</v>
      </c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</row>
    <row r="31" spans="1:38" ht="32.25" customHeight="1" x14ac:dyDescent="0.2">
      <c r="A31" s="11">
        <v>22708</v>
      </c>
      <c r="B31" s="12" t="s">
        <v>236</v>
      </c>
      <c r="C31" s="12" t="s">
        <v>237</v>
      </c>
      <c r="D31" s="13" t="s">
        <v>214</v>
      </c>
      <c r="E31" s="14" t="s">
        <v>6</v>
      </c>
      <c r="F31" s="15">
        <v>1</v>
      </c>
      <c r="G31" s="16"/>
      <c r="H31" s="16"/>
      <c r="I31" s="55"/>
      <c r="J31" s="55"/>
      <c r="K31" s="1">
        <f>G31+COUNTIF(G31:J31,"M")+COUNTIF(G31:I31,"AD")</f>
        <v>0</v>
      </c>
      <c r="L31" s="1">
        <f>COUNTIF(G31:J31,"I")+COUNTIF(G31:I31,"RI")</f>
        <v>0</v>
      </c>
      <c r="M31" s="2">
        <f t="shared" si="0"/>
        <v>0</v>
      </c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</row>
    <row r="32" spans="1:38" ht="32.25" customHeight="1" x14ac:dyDescent="0.2">
      <c r="A32" s="11">
        <v>22998</v>
      </c>
      <c r="B32" s="12" t="s">
        <v>303</v>
      </c>
      <c r="C32" s="12" t="s">
        <v>304</v>
      </c>
      <c r="D32" s="13" t="s">
        <v>214</v>
      </c>
      <c r="E32" s="14" t="s">
        <v>51</v>
      </c>
      <c r="F32" s="15" t="s">
        <v>107</v>
      </c>
      <c r="G32" s="16"/>
      <c r="H32" s="16"/>
      <c r="I32" s="55"/>
      <c r="J32" s="55"/>
      <c r="K32" s="1">
        <f>G32+COUNTIF(G32:J32,"M")+COUNTIF(G32:I32,"AD")</f>
        <v>0</v>
      </c>
      <c r="L32" s="1">
        <f>COUNTIF(G32:J32,"I")+COUNTIF(G32:I32,"RI")</f>
        <v>0</v>
      </c>
      <c r="M32" s="2">
        <f t="shared" si="0"/>
        <v>0</v>
      </c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</row>
    <row r="33" spans="1:38" ht="32.25" customHeight="1" x14ac:dyDescent="0.2">
      <c r="A33" s="37">
        <v>31698</v>
      </c>
      <c r="B33" s="12" t="s">
        <v>167</v>
      </c>
      <c r="C33" s="12" t="s">
        <v>168</v>
      </c>
      <c r="D33" s="13" t="s">
        <v>41</v>
      </c>
      <c r="E33" s="14" t="s">
        <v>378</v>
      </c>
      <c r="F33" s="15">
        <v>2</v>
      </c>
      <c r="G33" s="16"/>
      <c r="H33" s="16"/>
      <c r="I33" s="55"/>
      <c r="J33" s="55"/>
      <c r="K33" s="1">
        <f>G33+COUNTIF(G33:J33,"M")+COUNTIF(G33:I33,"AD")</f>
        <v>0</v>
      </c>
      <c r="L33" s="1">
        <f>COUNTIF(G33:J33,"I")+COUNTIF(G33:I33,"RI")</f>
        <v>0</v>
      </c>
      <c r="M33" s="2">
        <f t="shared" si="0"/>
        <v>0</v>
      </c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</row>
    <row r="34" spans="1:38" ht="32.25" customHeight="1" x14ac:dyDescent="0.2">
      <c r="A34" s="11">
        <v>41493</v>
      </c>
      <c r="B34" s="12" t="s">
        <v>273</v>
      </c>
      <c r="C34" s="12" t="s">
        <v>274</v>
      </c>
      <c r="D34" s="13" t="s">
        <v>214</v>
      </c>
      <c r="E34" s="14" t="s">
        <v>3</v>
      </c>
      <c r="F34" s="15">
        <v>1</v>
      </c>
      <c r="G34" s="16"/>
      <c r="H34" s="16"/>
      <c r="I34" s="55"/>
      <c r="J34" s="55"/>
      <c r="K34" s="1">
        <f>G34+COUNTIF(G34:J34,"M")+COUNTIF(G34:I34,"AD")</f>
        <v>0</v>
      </c>
      <c r="L34" s="1">
        <f>COUNTIF(G34:J34,"I")+COUNTIF(G34:I34,"RI")</f>
        <v>0</v>
      </c>
      <c r="M34" s="2">
        <f t="shared" si="0"/>
        <v>0</v>
      </c>
      <c r="N34" s="17"/>
      <c r="O34" s="17"/>
      <c r="P34" s="17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</row>
    <row r="35" spans="1:38" ht="32.25" customHeight="1" x14ac:dyDescent="0.2">
      <c r="A35" s="37">
        <v>41494</v>
      </c>
      <c r="B35" s="12" t="s">
        <v>145</v>
      </c>
      <c r="C35" s="12" t="s">
        <v>42</v>
      </c>
      <c r="D35" s="13" t="s">
        <v>2</v>
      </c>
      <c r="E35" s="14" t="s">
        <v>7</v>
      </c>
      <c r="F35" s="15">
        <v>2</v>
      </c>
      <c r="G35" s="16"/>
      <c r="H35" s="16"/>
      <c r="I35" s="55"/>
      <c r="J35" s="55"/>
      <c r="K35" s="1">
        <f>G35+COUNTIF(G35:J35,"M")+COUNTIF(G35:I35,"AD")</f>
        <v>0</v>
      </c>
      <c r="L35" s="1">
        <f>COUNTIF(G35:J35,"I")+COUNTIF(G35:I35,"RI")</f>
        <v>0</v>
      </c>
      <c r="M35" s="2">
        <f t="shared" si="0"/>
        <v>0</v>
      </c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</row>
    <row r="36" spans="1:38" ht="32.25" customHeight="1" x14ac:dyDescent="0.2">
      <c r="A36" s="11">
        <v>41495</v>
      </c>
      <c r="B36" s="12" t="s">
        <v>166</v>
      </c>
      <c r="C36" s="12" t="s">
        <v>43</v>
      </c>
      <c r="D36" s="13" t="s">
        <v>41</v>
      </c>
      <c r="E36" s="14" t="s">
        <v>6</v>
      </c>
      <c r="F36" s="15">
        <v>3</v>
      </c>
      <c r="G36" s="16"/>
      <c r="H36" s="16"/>
      <c r="I36" s="55"/>
      <c r="J36" s="55"/>
      <c r="K36" s="1">
        <f>G36+COUNTIF(G36:J36,"M")+COUNTIF(G36:I36,"AD")</f>
        <v>0</v>
      </c>
      <c r="L36" s="1">
        <f>COUNTIF(G36:J36,"I")+COUNTIF(G36:I36,"RI")</f>
        <v>0</v>
      </c>
      <c r="M36" s="2">
        <f t="shared" si="0"/>
        <v>0</v>
      </c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</row>
    <row r="37" spans="1:38" ht="32.25" customHeight="1" x14ac:dyDescent="0.2">
      <c r="A37" s="11">
        <v>41508</v>
      </c>
      <c r="B37" s="12" t="s">
        <v>229</v>
      </c>
      <c r="C37" s="12" t="s">
        <v>230</v>
      </c>
      <c r="D37" s="13" t="s">
        <v>214</v>
      </c>
      <c r="E37" s="14" t="s">
        <v>4</v>
      </c>
      <c r="F37" s="15" t="s">
        <v>107</v>
      </c>
      <c r="G37" s="16"/>
      <c r="H37" s="16"/>
      <c r="I37" s="55"/>
      <c r="J37" s="55"/>
      <c r="K37" s="1">
        <f>G37+COUNTIF(G37:J37,"M")+COUNTIF(G37:I37,"AD")</f>
        <v>0</v>
      </c>
      <c r="L37" s="1">
        <f>COUNTIF(G37:J37,"I")+COUNTIF(G37:I37,"RI")</f>
        <v>0</v>
      </c>
      <c r="M37" s="2">
        <f t="shared" si="0"/>
        <v>0</v>
      </c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</row>
    <row r="38" spans="1:38" ht="32.25" customHeight="1" x14ac:dyDescent="0.2">
      <c r="A38" s="18">
        <v>41510</v>
      </c>
      <c r="B38" s="12" t="s">
        <v>111</v>
      </c>
      <c r="C38" s="12" t="s">
        <v>44</v>
      </c>
      <c r="D38" s="13" t="s">
        <v>41</v>
      </c>
      <c r="E38" s="14" t="s">
        <v>9</v>
      </c>
      <c r="F38" s="15">
        <v>1</v>
      </c>
      <c r="G38" s="16"/>
      <c r="H38" s="16"/>
      <c r="I38" s="55"/>
      <c r="J38" s="55"/>
      <c r="K38" s="1">
        <f>G38+COUNTIF(G38:J38,"M")+COUNTIF(G38:I38,"AD")</f>
        <v>0</v>
      </c>
      <c r="L38" s="1">
        <f>COUNTIF(G38:J38,"I")+COUNTIF(G38:I38,"RI")</f>
        <v>0</v>
      </c>
      <c r="M38" s="2">
        <f t="shared" si="0"/>
        <v>0</v>
      </c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</row>
    <row r="39" spans="1:38" ht="32.25" customHeight="1" x14ac:dyDescent="0.2">
      <c r="A39" s="11">
        <v>41513</v>
      </c>
      <c r="B39" s="12" t="s">
        <v>176</v>
      </c>
      <c r="C39" s="12" t="s">
        <v>177</v>
      </c>
      <c r="D39" s="13" t="s">
        <v>41</v>
      </c>
      <c r="E39" s="14" t="s">
        <v>1</v>
      </c>
      <c r="F39" s="15" t="s">
        <v>107</v>
      </c>
      <c r="G39" s="16"/>
      <c r="H39" s="16"/>
      <c r="I39" s="55"/>
      <c r="J39" s="55"/>
      <c r="K39" s="1">
        <f>G39+COUNTIF(G39:J39,"M")+COUNTIF(G39:I39,"AD")</f>
        <v>0</v>
      </c>
      <c r="L39" s="1">
        <f>COUNTIF(G39:J39,"I")+COUNTIF(G39:I39,"RI")</f>
        <v>0</v>
      </c>
      <c r="M39" s="2">
        <f t="shared" si="0"/>
        <v>0</v>
      </c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</row>
    <row r="40" spans="1:38" ht="32.25" customHeight="1" x14ac:dyDescent="0.2">
      <c r="A40" s="11">
        <v>41515</v>
      </c>
      <c r="B40" s="12" t="s">
        <v>189</v>
      </c>
      <c r="C40" s="12" t="s">
        <v>190</v>
      </c>
      <c r="D40" s="13" t="s">
        <v>0</v>
      </c>
      <c r="E40" s="14" t="s">
        <v>9</v>
      </c>
      <c r="F40" s="15">
        <v>6</v>
      </c>
      <c r="G40" s="16"/>
      <c r="H40" s="16"/>
      <c r="I40" s="55"/>
      <c r="J40" s="55"/>
      <c r="K40" s="1">
        <f>G40+COUNTIF(G40:J40,"M")+COUNTIF(G40:I40,"AD")</f>
        <v>0</v>
      </c>
      <c r="L40" s="1">
        <f>COUNTIF(G40:J40,"I")+COUNTIF(G40:I40,"RI")</f>
        <v>0</v>
      </c>
      <c r="M40" s="2">
        <f t="shared" si="0"/>
        <v>0</v>
      </c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</row>
    <row r="41" spans="1:38" ht="32.25" customHeight="1" x14ac:dyDescent="0.2">
      <c r="A41" s="11">
        <v>41517</v>
      </c>
      <c r="B41" s="12" t="s">
        <v>38</v>
      </c>
      <c r="C41" s="12" t="s">
        <v>45</v>
      </c>
      <c r="D41" s="13" t="s">
        <v>41</v>
      </c>
      <c r="E41" s="14" t="s">
        <v>14</v>
      </c>
      <c r="F41" s="15">
        <v>2</v>
      </c>
      <c r="G41" s="16"/>
      <c r="H41" s="16"/>
      <c r="I41" s="55"/>
      <c r="J41" s="55"/>
      <c r="K41" s="1">
        <f>G41+COUNTIF(G41:J41,"M")+COUNTIF(G41:I41,"AD")</f>
        <v>0</v>
      </c>
      <c r="L41" s="1">
        <f>COUNTIF(G41:J41,"I")+COUNTIF(G41:I41,"RI")</f>
        <v>0</v>
      </c>
      <c r="M41" s="2">
        <f t="shared" si="0"/>
        <v>0</v>
      </c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</row>
    <row r="42" spans="1:38" ht="32.25" customHeight="1" x14ac:dyDescent="0.2">
      <c r="A42" s="11">
        <v>41523</v>
      </c>
      <c r="B42" s="12" t="s">
        <v>129</v>
      </c>
      <c r="C42" s="12" t="s">
        <v>130</v>
      </c>
      <c r="D42" s="13" t="s">
        <v>41</v>
      </c>
      <c r="E42" s="14" t="s">
        <v>9</v>
      </c>
      <c r="F42" s="15">
        <v>1</v>
      </c>
      <c r="G42" s="16"/>
      <c r="H42" s="16"/>
      <c r="I42" s="55" t="s">
        <v>447</v>
      </c>
      <c r="J42" s="55"/>
      <c r="K42" s="1">
        <f>G42+COUNTIF(G42:J42,"M")+COUNTIF(G42:I42,"AD")</f>
        <v>1</v>
      </c>
      <c r="L42" s="1">
        <f>COUNTIF(G42:J42,"I")+COUNTIF(G42:I42,"RI")</f>
        <v>0</v>
      </c>
      <c r="M42" s="2">
        <f t="shared" si="0"/>
        <v>1</v>
      </c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</row>
    <row r="43" spans="1:38" ht="32.25" customHeight="1" x14ac:dyDescent="0.2">
      <c r="A43" s="11">
        <v>41527</v>
      </c>
      <c r="B43" s="12" t="s">
        <v>153</v>
      </c>
      <c r="C43" s="12" t="s">
        <v>154</v>
      </c>
      <c r="D43" s="13" t="s">
        <v>41</v>
      </c>
      <c r="E43" s="14" t="s">
        <v>25</v>
      </c>
      <c r="F43" s="15" t="s">
        <v>107</v>
      </c>
      <c r="G43" s="16"/>
      <c r="H43" s="16"/>
      <c r="I43" s="55"/>
      <c r="J43" s="55"/>
      <c r="K43" s="1">
        <f>G43+COUNTIF(G43:J43,"M")+COUNTIF(G43:I43,"AD")</f>
        <v>0</v>
      </c>
      <c r="L43" s="1">
        <f>COUNTIF(G43:J43,"I")+COUNTIF(G43:I43,"RI")</f>
        <v>0</v>
      </c>
      <c r="M43" s="2">
        <f t="shared" si="0"/>
        <v>0</v>
      </c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</row>
    <row r="44" spans="1:38" ht="32.25" customHeight="1" x14ac:dyDescent="0.2">
      <c r="A44" s="11">
        <v>41528</v>
      </c>
      <c r="B44" s="12" t="s">
        <v>297</v>
      </c>
      <c r="C44" s="12" t="s">
        <v>357</v>
      </c>
      <c r="D44" s="13" t="s">
        <v>41</v>
      </c>
      <c r="E44" s="14" t="s">
        <v>14</v>
      </c>
      <c r="F44" s="15">
        <v>3</v>
      </c>
      <c r="G44" s="16"/>
      <c r="H44" s="16"/>
      <c r="I44" s="55"/>
      <c r="J44" s="55"/>
      <c r="K44" s="1">
        <f>G44+COUNTIF(G44:J44,"M")+COUNTIF(G44:I44,"AD")</f>
        <v>0</v>
      </c>
      <c r="L44" s="1">
        <f>COUNTIF(G44:J44,"I")+COUNTIF(G44:I44,"RI")</f>
        <v>0</v>
      </c>
      <c r="M44" s="2">
        <f t="shared" si="0"/>
        <v>0</v>
      </c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</row>
    <row r="45" spans="1:38" ht="32.25" customHeight="1" x14ac:dyDescent="0.2">
      <c r="A45" s="11">
        <v>41531</v>
      </c>
      <c r="B45" s="12" t="s">
        <v>159</v>
      </c>
      <c r="C45" s="12" t="s">
        <v>160</v>
      </c>
      <c r="D45" s="13" t="s">
        <v>41</v>
      </c>
      <c r="E45" s="14" t="s">
        <v>5</v>
      </c>
      <c r="F45" s="15" t="s">
        <v>107</v>
      </c>
      <c r="G45" s="16"/>
      <c r="H45" s="16"/>
      <c r="I45" s="55"/>
      <c r="J45" s="55"/>
      <c r="K45" s="1">
        <f>G45+COUNTIF(G45:J45,"M")+COUNTIF(G45:I45,"AD")</f>
        <v>0</v>
      </c>
      <c r="L45" s="1">
        <f>COUNTIF(G45:J45,"I")+COUNTIF(G45:I45,"RI")</f>
        <v>0</v>
      </c>
      <c r="M45" s="2">
        <f t="shared" si="0"/>
        <v>0</v>
      </c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</row>
    <row r="46" spans="1:38" ht="32.25" customHeight="1" x14ac:dyDescent="0.2">
      <c r="A46" s="11">
        <v>41532</v>
      </c>
      <c r="B46" s="12" t="s">
        <v>164</v>
      </c>
      <c r="C46" s="12" t="s">
        <v>46</v>
      </c>
      <c r="D46" s="13" t="s">
        <v>41</v>
      </c>
      <c r="E46" s="14" t="s">
        <v>11</v>
      </c>
      <c r="F46" s="15">
        <v>2</v>
      </c>
      <c r="G46" s="16"/>
      <c r="H46" s="16"/>
      <c r="I46" s="55"/>
      <c r="J46" s="55"/>
      <c r="K46" s="1">
        <f>G46+COUNTIF(G46:J46,"M")+COUNTIF(G46:I46,"AD")</f>
        <v>0</v>
      </c>
      <c r="L46" s="1">
        <f>COUNTIF(G46:J46,"I")+COUNTIF(G46:I46,"RI")</f>
        <v>0</v>
      </c>
      <c r="M46" s="2">
        <f t="shared" si="0"/>
        <v>0</v>
      </c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</row>
    <row r="47" spans="1:38" ht="32.25" customHeight="1" x14ac:dyDescent="0.2">
      <c r="A47" s="11">
        <v>41552</v>
      </c>
      <c r="B47" s="12" t="s">
        <v>320</v>
      </c>
      <c r="C47" s="12" t="s">
        <v>321</v>
      </c>
      <c r="D47" s="13" t="s">
        <v>214</v>
      </c>
      <c r="E47" s="14" t="s">
        <v>9</v>
      </c>
      <c r="F47" s="15">
        <v>6</v>
      </c>
      <c r="G47" s="16"/>
      <c r="H47" s="16"/>
      <c r="I47" s="55"/>
      <c r="J47" s="55"/>
      <c r="K47" s="1">
        <f>G47+COUNTIF(G47:J47,"M")+COUNTIF(G47:I47,"AD")</f>
        <v>0</v>
      </c>
      <c r="L47" s="1">
        <f>COUNTIF(G47:J47,"I")+COUNTIF(G47:I47,"RI")</f>
        <v>0</v>
      </c>
      <c r="M47" s="2">
        <f t="shared" si="0"/>
        <v>0</v>
      </c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</row>
    <row r="48" spans="1:38" ht="32.25" customHeight="1" x14ac:dyDescent="0.2">
      <c r="A48" s="11">
        <v>41556</v>
      </c>
      <c r="B48" s="12" t="s">
        <v>105</v>
      </c>
      <c r="C48" s="12" t="s">
        <v>264</v>
      </c>
      <c r="D48" s="13" t="s">
        <v>75</v>
      </c>
      <c r="E48" s="14" t="s">
        <v>115</v>
      </c>
      <c r="F48" s="15">
        <v>5</v>
      </c>
      <c r="G48" s="16"/>
      <c r="H48" s="16"/>
      <c r="I48" s="55"/>
      <c r="J48" s="55"/>
      <c r="K48" s="1">
        <f>G48+COUNTIF(G48:J48,"M")+COUNTIF(G48:I48,"AD")</f>
        <v>0</v>
      </c>
      <c r="L48" s="1">
        <f>COUNTIF(G48:J48,"I")+COUNTIF(G48:I48,"RI")</f>
        <v>0</v>
      </c>
      <c r="M48" s="2">
        <f t="shared" si="0"/>
        <v>0</v>
      </c>
      <c r="N48" s="17"/>
      <c r="O48" s="17"/>
      <c r="P48" s="17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</row>
    <row r="49" spans="1:38" ht="32.25" customHeight="1" x14ac:dyDescent="0.2">
      <c r="A49" s="11">
        <v>41663</v>
      </c>
      <c r="B49" s="12" t="s">
        <v>438</v>
      </c>
      <c r="C49" s="12" t="s">
        <v>439</v>
      </c>
      <c r="D49" s="13" t="s">
        <v>214</v>
      </c>
      <c r="E49" s="14" t="s">
        <v>23</v>
      </c>
      <c r="F49" s="15" t="s">
        <v>107</v>
      </c>
      <c r="G49" s="16"/>
      <c r="H49" s="16"/>
      <c r="I49" s="55"/>
      <c r="J49" s="55"/>
      <c r="K49" s="1">
        <f>G49+COUNTIF(G49:J49,"M")+COUNTIF(G49:I49,"AD")</f>
        <v>0</v>
      </c>
      <c r="L49" s="1">
        <f>COUNTIF(G49:J49,"I")+COUNTIF(G49:I49,"RI")</f>
        <v>0</v>
      </c>
      <c r="M49" s="2">
        <f t="shared" si="0"/>
        <v>0</v>
      </c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</row>
    <row r="50" spans="1:38" ht="32.25" customHeight="1" x14ac:dyDescent="0.2">
      <c r="A50" s="11">
        <v>47729</v>
      </c>
      <c r="B50" s="12" t="s">
        <v>208</v>
      </c>
      <c r="C50" s="12" t="s">
        <v>405</v>
      </c>
      <c r="D50" s="13" t="s">
        <v>41</v>
      </c>
      <c r="E50" s="14" t="s">
        <v>139</v>
      </c>
      <c r="F50" s="15" t="s">
        <v>107</v>
      </c>
      <c r="G50" s="16"/>
      <c r="H50" s="16"/>
      <c r="I50" s="55"/>
      <c r="J50" s="55"/>
      <c r="K50" s="1">
        <f>G50+COUNTIF(G50:J50,"M")+COUNTIF(G50:I50,"AD")</f>
        <v>0</v>
      </c>
      <c r="L50" s="1">
        <f>COUNTIF(G50:J50,"I")+COUNTIF(G50:I50,"RI")</f>
        <v>0</v>
      </c>
      <c r="M50" s="2">
        <f t="shared" si="0"/>
        <v>0</v>
      </c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</row>
    <row r="51" spans="1:38" ht="32.25" customHeight="1" x14ac:dyDescent="0.2">
      <c r="A51" s="37">
        <v>56705</v>
      </c>
      <c r="B51" s="12" t="s">
        <v>60</v>
      </c>
      <c r="C51" s="12" t="s">
        <v>141</v>
      </c>
      <c r="D51" s="13" t="s">
        <v>284</v>
      </c>
      <c r="E51" s="14" t="s">
        <v>3</v>
      </c>
      <c r="F51" s="15">
        <v>2</v>
      </c>
      <c r="G51" s="16"/>
      <c r="H51" s="16"/>
      <c r="I51" s="55" t="s">
        <v>447</v>
      </c>
      <c r="J51" s="55"/>
      <c r="K51" s="1">
        <f>G51+COUNTIF(G51:J51,"M")+COUNTIF(G51:I51,"AD")</f>
        <v>1</v>
      </c>
      <c r="L51" s="1">
        <f>COUNTIF(G51:J51,"I")+COUNTIF(G51:I51,"RI")</f>
        <v>0</v>
      </c>
      <c r="M51" s="2">
        <f t="shared" si="0"/>
        <v>1</v>
      </c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</row>
    <row r="52" spans="1:38" ht="32.25" customHeight="1" x14ac:dyDescent="0.2">
      <c r="A52" s="11">
        <v>56988</v>
      </c>
      <c r="B52" s="12" t="s">
        <v>90</v>
      </c>
      <c r="C52" s="12" t="s">
        <v>77</v>
      </c>
      <c r="D52" s="13" t="s">
        <v>41</v>
      </c>
      <c r="E52" s="14" t="s">
        <v>9</v>
      </c>
      <c r="F52" s="15">
        <v>3</v>
      </c>
      <c r="G52" s="16"/>
      <c r="H52" s="16"/>
      <c r="I52" s="55"/>
      <c r="J52" s="55"/>
      <c r="K52" s="1">
        <f>G52+COUNTIF(G52:J52,"M")+COUNTIF(G52:I52,"AD")</f>
        <v>0</v>
      </c>
      <c r="L52" s="1">
        <f>COUNTIF(G52:J52,"I")+COUNTIF(G52:I52,"RI")</f>
        <v>0</v>
      </c>
      <c r="M52" s="2">
        <f t="shared" si="0"/>
        <v>0</v>
      </c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</row>
    <row r="53" spans="1:38" ht="32.25" customHeight="1" x14ac:dyDescent="0.2">
      <c r="A53" s="11">
        <v>56989</v>
      </c>
      <c r="B53" s="12" t="s">
        <v>155</v>
      </c>
      <c r="C53" s="12" t="s">
        <v>92</v>
      </c>
      <c r="D53" s="13" t="s">
        <v>41</v>
      </c>
      <c r="E53" s="14" t="s">
        <v>232</v>
      </c>
      <c r="F53" s="15">
        <v>3</v>
      </c>
      <c r="G53" s="16"/>
      <c r="H53" s="16"/>
      <c r="I53" s="55"/>
      <c r="J53" s="55"/>
      <c r="K53" s="1">
        <f>G53+COUNTIF(G53:J53,"M")+COUNTIF(G53:I53,"AD")</f>
        <v>0</v>
      </c>
      <c r="L53" s="1">
        <f>COUNTIF(G53:J53,"I")+COUNTIF(G53:I53,"RI")</f>
        <v>0</v>
      </c>
      <c r="M53" s="2">
        <f t="shared" si="0"/>
        <v>0</v>
      </c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</row>
    <row r="54" spans="1:38" ht="32.25" customHeight="1" x14ac:dyDescent="0.2">
      <c r="A54" s="11">
        <v>56992</v>
      </c>
      <c r="B54" s="12" t="s">
        <v>117</v>
      </c>
      <c r="C54" s="12" t="s">
        <v>118</v>
      </c>
      <c r="D54" s="13" t="s">
        <v>41</v>
      </c>
      <c r="E54" s="14" t="s">
        <v>232</v>
      </c>
      <c r="F54" s="15">
        <v>1</v>
      </c>
      <c r="G54" s="16"/>
      <c r="H54" s="16"/>
      <c r="I54" s="55"/>
      <c r="J54" s="55"/>
      <c r="K54" s="1">
        <f>G54+COUNTIF(G54:J54,"M")+COUNTIF(G54:I54,"AD")</f>
        <v>0</v>
      </c>
      <c r="L54" s="1">
        <f>COUNTIF(G54:J54,"I")+COUNTIF(G54:I54,"RI")</f>
        <v>0</v>
      </c>
      <c r="M54" s="2">
        <f t="shared" si="0"/>
        <v>0</v>
      </c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</row>
    <row r="55" spans="1:38" ht="32.25" customHeight="1" x14ac:dyDescent="0.2">
      <c r="A55" s="11">
        <v>56994</v>
      </c>
      <c r="B55" s="12" t="s">
        <v>311</v>
      </c>
      <c r="C55" s="12" t="s">
        <v>152</v>
      </c>
      <c r="D55" s="13" t="s">
        <v>41</v>
      </c>
      <c r="E55" s="14" t="s">
        <v>9</v>
      </c>
      <c r="F55" s="15">
        <v>5</v>
      </c>
      <c r="G55" s="16"/>
      <c r="H55" s="16"/>
      <c r="I55" s="55"/>
      <c r="J55" s="55"/>
      <c r="K55" s="1">
        <f>G55+COUNTIF(G55:J55,"M")+COUNTIF(G55:I55,"AD")</f>
        <v>0</v>
      </c>
      <c r="L55" s="1">
        <f>COUNTIF(G55:J55,"I")+COUNTIF(G55:I55,"RI")</f>
        <v>0</v>
      </c>
      <c r="M55" s="2">
        <f t="shared" si="0"/>
        <v>0</v>
      </c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</row>
    <row r="56" spans="1:38" ht="32.25" customHeight="1" x14ac:dyDescent="0.2">
      <c r="A56" s="18">
        <v>56996</v>
      </c>
      <c r="B56" s="12" t="s">
        <v>146</v>
      </c>
      <c r="C56" s="12" t="s">
        <v>147</v>
      </c>
      <c r="D56" s="13" t="s">
        <v>41</v>
      </c>
      <c r="E56" s="14" t="s">
        <v>121</v>
      </c>
      <c r="F56" s="15" t="s">
        <v>107</v>
      </c>
      <c r="G56" s="16"/>
      <c r="H56" s="16"/>
      <c r="I56" s="55"/>
      <c r="J56" s="55"/>
      <c r="K56" s="1">
        <f>G56+COUNTIF(G56:J56,"M")+COUNTIF(G56:I56,"AD")</f>
        <v>0</v>
      </c>
      <c r="L56" s="1">
        <f>COUNTIF(G56:J56,"I")+COUNTIF(G56:I56,"RI")</f>
        <v>0</v>
      </c>
      <c r="M56" s="2">
        <f t="shared" si="0"/>
        <v>0</v>
      </c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</row>
    <row r="57" spans="1:38" ht="32.25" customHeight="1" x14ac:dyDescent="0.2">
      <c r="A57" s="11">
        <v>56997</v>
      </c>
      <c r="B57" s="12" t="s">
        <v>148</v>
      </c>
      <c r="C57" s="12" t="s">
        <v>149</v>
      </c>
      <c r="D57" s="13" t="s">
        <v>41</v>
      </c>
      <c r="E57" s="14" t="s">
        <v>37</v>
      </c>
      <c r="F57" s="15" t="s">
        <v>107</v>
      </c>
      <c r="G57" s="16"/>
      <c r="H57" s="16"/>
      <c r="I57" s="55"/>
      <c r="J57" s="55"/>
      <c r="K57" s="1">
        <f>G57+COUNTIF(G57:J57,"M")+COUNTIF(G57:I57,"AD")</f>
        <v>0</v>
      </c>
      <c r="L57" s="1">
        <f>COUNTIF(G57:J57,"I")+COUNTIF(G57:I57,"RI")</f>
        <v>0</v>
      </c>
      <c r="M57" s="2">
        <f t="shared" si="0"/>
        <v>0</v>
      </c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</row>
    <row r="58" spans="1:38" ht="32.25" customHeight="1" x14ac:dyDescent="0.2">
      <c r="A58" s="11">
        <v>57002</v>
      </c>
      <c r="B58" s="12" t="s">
        <v>127</v>
      </c>
      <c r="C58" s="12" t="s">
        <v>128</v>
      </c>
      <c r="D58" s="13" t="s">
        <v>41</v>
      </c>
      <c r="E58" s="14" t="s">
        <v>3</v>
      </c>
      <c r="F58" s="15">
        <v>2</v>
      </c>
      <c r="G58" s="16"/>
      <c r="H58" s="16"/>
      <c r="I58" s="55"/>
      <c r="J58" s="55"/>
      <c r="K58" s="1">
        <f>G58+COUNTIF(G58:J58,"M")+COUNTIF(G58:I58,"AD")</f>
        <v>0</v>
      </c>
      <c r="L58" s="1">
        <f>COUNTIF(G58:J58,"I")+COUNTIF(G58:I58,"RI")</f>
        <v>0</v>
      </c>
      <c r="M58" s="2">
        <f t="shared" si="0"/>
        <v>0</v>
      </c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</row>
    <row r="59" spans="1:38" ht="32.25" customHeight="1" x14ac:dyDescent="0.2">
      <c r="A59" s="11">
        <v>57003</v>
      </c>
      <c r="B59" s="12" t="s">
        <v>188</v>
      </c>
      <c r="C59" s="12" t="s">
        <v>62</v>
      </c>
      <c r="D59" s="13" t="s">
        <v>41</v>
      </c>
      <c r="E59" s="14" t="s">
        <v>9</v>
      </c>
      <c r="F59" s="15">
        <v>2</v>
      </c>
      <c r="G59" s="16"/>
      <c r="H59" s="16"/>
      <c r="I59" s="55"/>
      <c r="J59" s="55"/>
      <c r="K59" s="1">
        <f>G59+COUNTIF(G59:J59,"M")+COUNTIF(G59:I59,"AD")</f>
        <v>0</v>
      </c>
      <c r="L59" s="1">
        <f>COUNTIF(G59:J59,"I")+COUNTIF(G59:I59,"RI")</f>
        <v>0</v>
      </c>
      <c r="M59" s="2">
        <f t="shared" si="0"/>
        <v>0</v>
      </c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</row>
    <row r="60" spans="1:38" ht="32.25" customHeight="1" x14ac:dyDescent="0.2">
      <c r="A60" s="11">
        <v>57006</v>
      </c>
      <c r="B60" s="12" t="s">
        <v>199</v>
      </c>
      <c r="C60" s="12" t="s">
        <v>63</v>
      </c>
      <c r="D60" s="13" t="s">
        <v>41</v>
      </c>
      <c r="E60" s="14" t="s">
        <v>15</v>
      </c>
      <c r="F60" s="15" t="s">
        <v>107</v>
      </c>
      <c r="G60" s="16"/>
      <c r="H60" s="16"/>
      <c r="I60" s="55"/>
      <c r="J60" s="55"/>
      <c r="K60" s="1">
        <f>G60+COUNTIF(G60:J60,"M")+COUNTIF(G60:I60,"AD")</f>
        <v>0</v>
      </c>
      <c r="L60" s="1">
        <f>COUNTIF(G60:J60,"I")+COUNTIF(G60:I60,"RI")</f>
        <v>0</v>
      </c>
      <c r="M60" s="2">
        <f t="shared" si="0"/>
        <v>0</v>
      </c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</row>
    <row r="61" spans="1:38" ht="32.25" customHeight="1" x14ac:dyDescent="0.2">
      <c r="A61" s="11">
        <v>57007</v>
      </c>
      <c r="B61" s="12" t="s">
        <v>347</v>
      </c>
      <c r="C61" s="12" t="s">
        <v>348</v>
      </c>
      <c r="D61" s="13" t="s">
        <v>41</v>
      </c>
      <c r="E61" s="14" t="s">
        <v>16</v>
      </c>
      <c r="F61" s="15" t="s">
        <v>107</v>
      </c>
      <c r="G61" s="16"/>
      <c r="H61" s="16"/>
      <c r="I61" s="55"/>
      <c r="J61" s="55"/>
      <c r="K61" s="1">
        <f>G61+COUNTIF(G61:J61,"M")+COUNTIF(G61:I61,"AD")</f>
        <v>0</v>
      </c>
      <c r="L61" s="1">
        <f>COUNTIF(G61:J61,"I")+COUNTIF(G61:I61,"RI")</f>
        <v>0</v>
      </c>
      <c r="M61" s="2">
        <f t="shared" si="0"/>
        <v>0</v>
      </c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</row>
    <row r="62" spans="1:38" ht="32.25" customHeight="1" x14ac:dyDescent="0.2">
      <c r="A62" s="11">
        <v>57008</v>
      </c>
      <c r="B62" s="12" t="s">
        <v>191</v>
      </c>
      <c r="C62" s="12" t="s">
        <v>192</v>
      </c>
      <c r="D62" s="13" t="s">
        <v>41</v>
      </c>
      <c r="E62" s="14" t="s">
        <v>21</v>
      </c>
      <c r="F62" s="15" t="s">
        <v>107</v>
      </c>
      <c r="G62" s="16"/>
      <c r="H62" s="16"/>
      <c r="I62" s="55"/>
      <c r="J62" s="55"/>
      <c r="K62" s="1">
        <f>G62+COUNTIF(G62:J62,"M")+COUNTIF(G62:I62,"AD")</f>
        <v>0</v>
      </c>
      <c r="L62" s="1">
        <f>COUNTIF(G62:J62,"I")+COUNTIF(G62:I62,"RI")</f>
        <v>0</v>
      </c>
      <c r="M62" s="2">
        <f t="shared" si="0"/>
        <v>0</v>
      </c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</row>
    <row r="63" spans="1:38" ht="32.25" customHeight="1" x14ac:dyDescent="0.2">
      <c r="A63" s="11">
        <v>57010</v>
      </c>
      <c r="B63" s="12" t="s">
        <v>172</v>
      </c>
      <c r="C63" s="12" t="s">
        <v>64</v>
      </c>
      <c r="D63" s="13" t="s">
        <v>41</v>
      </c>
      <c r="E63" s="14" t="s">
        <v>26</v>
      </c>
      <c r="F63" s="15" t="s">
        <v>107</v>
      </c>
      <c r="G63" s="16"/>
      <c r="H63" s="16"/>
      <c r="I63" s="55"/>
      <c r="J63" s="55"/>
      <c r="K63" s="1">
        <f>G63+COUNTIF(G63:J63,"M")+COUNTIF(G63:I63,"AD")</f>
        <v>0</v>
      </c>
      <c r="L63" s="1">
        <f>COUNTIF(G63:J63,"I")+COUNTIF(G63:I63,"RI")</f>
        <v>0</v>
      </c>
      <c r="M63" s="2">
        <f t="shared" si="0"/>
        <v>0</v>
      </c>
      <c r="O63" s="4" t="s">
        <v>202</v>
      </c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</row>
    <row r="64" spans="1:38" ht="32.25" customHeight="1" x14ac:dyDescent="0.2">
      <c r="A64" s="11">
        <v>57011</v>
      </c>
      <c r="B64" s="12" t="s">
        <v>72</v>
      </c>
      <c r="C64" s="12" t="s">
        <v>93</v>
      </c>
      <c r="D64" s="13" t="s">
        <v>41</v>
      </c>
      <c r="E64" s="14" t="s">
        <v>18</v>
      </c>
      <c r="F64" s="15" t="s">
        <v>107</v>
      </c>
      <c r="G64" s="16"/>
      <c r="H64" s="16"/>
      <c r="I64" s="55"/>
      <c r="J64" s="55"/>
      <c r="K64" s="1">
        <f>G64+COUNTIF(G64:J64,"M")+COUNTIF(G64:I64,"AD")</f>
        <v>0</v>
      </c>
      <c r="L64" s="1">
        <f>COUNTIF(G64:J64,"I")+COUNTIF(G64:I64,"RI")</f>
        <v>0</v>
      </c>
      <c r="M64" s="2">
        <f t="shared" si="0"/>
        <v>0</v>
      </c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</row>
    <row r="65" spans="1:38" ht="32.25" customHeight="1" x14ac:dyDescent="0.2">
      <c r="A65" s="11">
        <v>57014</v>
      </c>
      <c r="B65" s="12" t="s">
        <v>108</v>
      </c>
      <c r="C65" s="12" t="s">
        <v>418</v>
      </c>
      <c r="D65" s="13" t="s">
        <v>214</v>
      </c>
      <c r="E65" s="14" t="s">
        <v>3</v>
      </c>
      <c r="F65" s="15">
        <v>3</v>
      </c>
      <c r="G65" s="16"/>
      <c r="H65" s="16"/>
      <c r="I65" s="55"/>
      <c r="J65" s="55"/>
      <c r="K65" s="1">
        <f>G65+COUNTIF(G65:J65,"M")+COUNTIF(G65:I65,"AD")</f>
        <v>0</v>
      </c>
      <c r="L65" s="1">
        <f>COUNTIF(G65:J65,"I")+COUNTIF(G65:I65,"RI")</f>
        <v>0</v>
      </c>
      <c r="M65" s="2">
        <f t="shared" si="0"/>
        <v>0</v>
      </c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</row>
    <row r="66" spans="1:38" ht="32.25" customHeight="1" x14ac:dyDescent="0.2">
      <c r="A66" s="36">
        <v>57019</v>
      </c>
      <c r="B66" s="32" t="s">
        <v>161</v>
      </c>
      <c r="C66" s="32" t="s">
        <v>78</v>
      </c>
      <c r="D66" s="35" t="s">
        <v>41</v>
      </c>
      <c r="E66" s="32" t="s">
        <v>22</v>
      </c>
      <c r="F66" s="50" t="s">
        <v>107</v>
      </c>
      <c r="G66" s="51"/>
      <c r="H66" s="51"/>
      <c r="I66" s="56"/>
      <c r="J66" s="56"/>
      <c r="K66" s="1">
        <f>G66+COUNTIF(G66:J66,"M")+COUNTIF(G66:I66,"AD")</f>
        <v>0</v>
      </c>
      <c r="L66" s="1">
        <f>COUNTIF(G66:J66,"I")+COUNTIF(G66:I66,"RI")</f>
        <v>0</v>
      </c>
      <c r="M66" s="2">
        <f t="shared" si="0"/>
        <v>0</v>
      </c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</row>
    <row r="67" spans="1:38" ht="32.25" customHeight="1" x14ac:dyDescent="0.2">
      <c r="A67" s="18">
        <v>57023</v>
      </c>
      <c r="B67" s="12" t="s">
        <v>98</v>
      </c>
      <c r="C67" s="12" t="s">
        <v>99</v>
      </c>
      <c r="D67" s="13" t="s">
        <v>0</v>
      </c>
      <c r="E67" s="14" t="s">
        <v>9</v>
      </c>
      <c r="F67" s="15">
        <v>3</v>
      </c>
      <c r="G67" s="16"/>
      <c r="H67" s="16"/>
      <c r="I67" s="55"/>
      <c r="J67" s="55"/>
      <c r="K67" s="1">
        <f>G67+COUNTIF(G67:J67,"M")+COUNTIF(G67:I67,"AD")</f>
        <v>0</v>
      </c>
      <c r="L67" s="1">
        <f>COUNTIF(G67:J67,"I")+COUNTIF(G67:I67,"RI")</f>
        <v>0</v>
      </c>
      <c r="M67" s="2">
        <f t="shared" si="0"/>
        <v>0</v>
      </c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</row>
    <row r="68" spans="1:38" ht="32.25" customHeight="1" x14ac:dyDescent="0.2">
      <c r="A68" s="11">
        <v>57024</v>
      </c>
      <c r="B68" s="12" t="s">
        <v>132</v>
      </c>
      <c r="C68" s="12" t="s">
        <v>94</v>
      </c>
      <c r="D68" s="13" t="s">
        <v>41</v>
      </c>
      <c r="E68" s="14" t="s">
        <v>3</v>
      </c>
      <c r="F68" s="15">
        <v>1</v>
      </c>
      <c r="G68" s="16"/>
      <c r="H68" s="16"/>
      <c r="I68" s="55"/>
      <c r="J68" s="55"/>
      <c r="K68" s="1">
        <f>G68+COUNTIF(G68:J68,"M")+COUNTIF(G68:I68,"AD")</f>
        <v>0</v>
      </c>
      <c r="L68" s="1">
        <f>COUNTIF(G68:J68,"I")+COUNTIF(G68:I68,"RI")</f>
        <v>0</v>
      </c>
      <c r="M68" s="2">
        <f t="shared" si="0"/>
        <v>0</v>
      </c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</row>
    <row r="69" spans="1:38" ht="32.25" customHeight="1" x14ac:dyDescent="0.2">
      <c r="A69" s="11">
        <v>57025</v>
      </c>
      <c r="B69" s="12" t="s">
        <v>79</v>
      </c>
      <c r="C69" s="12" t="s">
        <v>224</v>
      </c>
      <c r="D69" s="13" t="s">
        <v>41</v>
      </c>
      <c r="E69" s="14" t="s">
        <v>13</v>
      </c>
      <c r="F69" s="15" t="s">
        <v>107</v>
      </c>
      <c r="G69" s="16"/>
      <c r="H69" s="16"/>
      <c r="I69" s="55"/>
      <c r="J69" s="55"/>
      <c r="K69" s="1">
        <f>G69+COUNTIF(G69:J69,"M")+COUNTIF(G69:I69,"AD")</f>
        <v>0</v>
      </c>
      <c r="L69" s="1">
        <f>COUNTIF(G69:J69,"I")+COUNTIF(G69:I69,"RI")</f>
        <v>0</v>
      </c>
      <c r="M69" s="2">
        <f t="shared" si="0"/>
        <v>0</v>
      </c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</row>
    <row r="70" spans="1:38" ht="32.25" customHeight="1" x14ac:dyDescent="0.2">
      <c r="A70" s="11">
        <v>57028</v>
      </c>
      <c r="B70" s="12" t="s">
        <v>203</v>
      </c>
      <c r="C70" s="12" t="s">
        <v>80</v>
      </c>
      <c r="D70" s="13" t="s">
        <v>41</v>
      </c>
      <c r="E70" s="14" t="s">
        <v>14</v>
      </c>
      <c r="F70" s="15">
        <v>3</v>
      </c>
      <c r="G70" s="16"/>
      <c r="H70" s="16"/>
      <c r="I70" s="55"/>
      <c r="J70" s="55"/>
      <c r="K70" s="1">
        <f>G70+COUNTIF(G70:J70,"M")+COUNTIF(G70:I70,"AD")</f>
        <v>0</v>
      </c>
      <c r="L70" s="1">
        <f>COUNTIF(G70:J70,"I")+COUNTIF(G70:I70,"RI")</f>
        <v>0</v>
      </c>
      <c r="M70" s="2">
        <f t="shared" si="0"/>
        <v>0</v>
      </c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</row>
    <row r="71" spans="1:38" ht="32.25" customHeight="1" x14ac:dyDescent="0.2">
      <c r="A71" s="11">
        <v>57029</v>
      </c>
      <c r="B71" s="12" t="s">
        <v>103</v>
      </c>
      <c r="C71" s="12" t="s">
        <v>184</v>
      </c>
      <c r="D71" s="13" t="s">
        <v>41</v>
      </c>
      <c r="E71" s="14" t="s">
        <v>9</v>
      </c>
      <c r="F71" s="15">
        <v>3</v>
      </c>
      <c r="G71" s="16"/>
      <c r="H71" s="16"/>
      <c r="I71" s="55"/>
      <c r="J71" s="55"/>
      <c r="K71" s="1">
        <f>G71+COUNTIF(G71:J71,"M")+COUNTIF(G71:I71,"AD")</f>
        <v>0</v>
      </c>
      <c r="L71" s="1">
        <f>COUNTIF(G71:J71,"I")+COUNTIF(G71:I71,"RI")</f>
        <v>0</v>
      </c>
      <c r="M71" s="2">
        <f t="shared" ref="M71:M134" si="1">+K71+L71</f>
        <v>0</v>
      </c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</row>
    <row r="72" spans="1:38" ht="32.25" customHeight="1" x14ac:dyDescent="0.2">
      <c r="A72" s="11">
        <v>57030</v>
      </c>
      <c r="B72" s="12" t="s">
        <v>183</v>
      </c>
      <c r="C72" s="12" t="s">
        <v>97</v>
      </c>
      <c r="D72" s="13" t="s">
        <v>41</v>
      </c>
      <c r="E72" s="14" t="s">
        <v>6</v>
      </c>
      <c r="F72" s="15">
        <v>3</v>
      </c>
      <c r="G72" s="16"/>
      <c r="H72" s="16"/>
      <c r="I72" s="55"/>
      <c r="J72" s="55"/>
      <c r="K72" s="1">
        <f>G72+COUNTIF(G72:J72,"M")+COUNTIF(G72:I72,"AD")</f>
        <v>0</v>
      </c>
      <c r="L72" s="1">
        <f>COUNTIF(G72:J72,"I")+COUNTIF(G72:I72,"RI")</f>
        <v>0</v>
      </c>
      <c r="M72" s="2">
        <f t="shared" si="1"/>
        <v>0</v>
      </c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</row>
    <row r="73" spans="1:38" ht="32.25" customHeight="1" x14ac:dyDescent="0.2">
      <c r="A73" s="11">
        <v>57031</v>
      </c>
      <c r="B73" s="12" t="s">
        <v>81</v>
      </c>
      <c r="C73" s="12" t="s">
        <v>140</v>
      </c>
      <c r="D73" s="13" t="s">
        <v>284</v>
      </c>
      <c r="E73" s="14" t="s">
        <v>3</v>
      </c>
      <c r="F73" s="15">
        <v>1</v>
      </c>
      <c r="G73" s="16"/>
      <c r="H73" s="16"/>
      <c r="I73" s="55"/>
      <c r="J73" s="55"/>
      <c r="K73" s="1">
        <f>G73+COUNTIF(G73:J73,"M")+COUNTIF(G73:I73,"AD")</f>
        <v>0</v>
      </c>
      <c r="L73" s="1">
        <f>COUNTIF(G73:J73,"I")+COUNTIF(G73:I73,"RI")</f>
        <v>0</v>
      </c>
      <c r="M73" s="2">
        <f t="shared" si="1"/>
        <v>0</v>
      </c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</row>
    <row r="74" spans="1:38" ht="32.25" customHeight="1" x14ac:dyDescent="0.2">
      <c r="A74" s="11">
        <v>57033</v>
      </c>
      <c r="B74" s="12" t="s">
        <v>114</v>
      </c>
      <c r="C74" s="12" t="s">
        <v>74</v>
      </c>
      <c r="D74" s="13" t="s">
        <v>75</v>
      </c>
      <c r="E74" s="14" t="s">
        <v>9</v>
      </c>
      <c r="F74" s="15">
        <v>3</v>
      </c>
      <c r="G74" s="16"/>
      <c r="H74" s="16"/>
      <c r="I74" s="55"/>
      <c r="J74" s="55"/>
      <c r="K74" s="1">
        <f>G74+COUNTIF(G74:J74,"M")+COUNTIF(G74:I74,"AD")</f>
        <v>0</v>
      </c>
      <c r="L74" s="1">
        <f>COUNTIF(G74:J74,"I")+COUNTIF(G74:I74,"RI")</f>
        <v>0</v>
      </c>
      <c r="M74" s="2">
        <f t="shared" si="1"/>
        <v>0</v>
      </c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</row>
    <row r="75" spans="1:38" ht="32.25" customHeight="1" x14ac:dyDescent="0.2">
      <c r="A75" s="11">
        <v>57036</v>
      </c>
      <c r="B75" s="12" t="s">
        <v>76</v>
      </c>
      <c r="C75" s="12" t="s">
        <v>73</v>
      </c>
      <c r="D75" s="13" t="s">
        <v>41</v>
      </c>
      <c r="E75" s="14" t="s">
        <v>9</v>
      </c>
      <c r="F75" s="15">
        <v>4</v>
      </c>
      <c r="G75" s="16"/>
      <c r="H75" s="16"/>
      <c r="I75" s="55"/>
      <c r="J75" s="55"/>
      <c r="K75" s="1">
        <f>G75+COUNTIF(G75:J75,"M")+COUNTIF(G75:I75,"AD")</f>
        <v>0</v>
      </c>
      <c r="L75" s="1">
        <f>COUNTIF(G75:J75,"I")+COUNTIF(G75:I75,"RI")</f>
        <v>0</v>
      </c>
      <c r="M75" s="2">
        <f t="shared" si="1"/>
        <v>0</v>
      </c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</row>
    <row r="76" spans="1:38" ht="32.25" customHeight="1" x14ac:dyDescent="0.2">
      <c r="A76" s="11">
        <v>57039</v>
      </c>
      <c r="B76" s="12" t="s">
        <v>156</v>
      </c>
      <c r="C76" s="12" t="s">
        <v>157</v>
      </c>
      <c r="D76" s="13" t="s">
        <v>41</v>
      </c>
      <c r="E76" s="14" t="s">
        <v>3</v>
      </c>
      <c r="F76" s="15">
        <v>3</v>
      </c>
      <c r="G76" s="16"/>
      <c r="H76" s="16"/>
      <c r="I76" s="55"/>
      <c r="J76" s="55"/>
      <c r="K76" s="1">
        <f>G76+COUNTIF(G76:J76,"M")+COUNTIF(G76:I76,"AD")</f>
        <v>0</v>
      </c>
      <c r="L76" s="1">
        <f>COUNTIF(G76:J76,"I")+COUNTIF(G76:I76,"RI")</f>
        <v>0</v>
      </c>
      <c r="M76" s="2">
        <f t="shared" si="1"/>
        <v>0</v>
      </c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</row>
    <row r="77" spans="1:38" s="17" customFormat="1" ht="32.25" customHeight="1" x14ac:dyDescent="0.2">
      <c r="A77" s="11">
        <v>57043</v>
      </c>
      <c r="B77" s="12" t="s">
        <v>150</v>
      </c>
      <c r="C77" s="12" t="s">
        <v>151</v>
      </c>
      <c r="D77" s="13" t="s">
        <v>41</v>
      </c>
      <c r="E77" s="14" t="s">
        <v>1</v>
      </c>
      <c r="F77" s="15" t="s">
        <v>107</v>
      </c>
      <c r="G77" s="16"/>
      <c r="H77" s="16"/>
      <c r="I77" s="55"/>
      <c r="J77" s="55"/>
      <c r="K77" s="1">
        <f>G77+COUNTIF(G77:J77,"M")+COUNTIF(G77:I77,"AD")</f>
        <v>0</v>
      </c>
      <c r="L77" s="1">
        <f>COUNTIF(G77:J77,"I")+COUNTIF(G77:I77,"RI")</f>
        <v>0</v>
      </c>
      <c r="M77" s="2">
        <f t="shared" si="1"/>
        <v>0</v>
      </c>
      <c r="N77" s="4"/>
      <c r="O77" s="4"/>
      <c r="P77" s="4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68"/>
      <c r="AL77" s="68"/>
    </row>
    <row r="78" spans="1:38" ht="27" customHeight="1" x14ac:dyDescent="0.2">
      <c r="A78" s="11">
        <v>57044</v>
      </c>
      <c r="B78" s="12" t="s">
        <v>180</v>
      </c>
      <c r="C78" s="12" t="s">
        <v>65</v>
      </c>
      <c r="D78" s="13" t="s">
        <v>41</v>
      </c>
      <c r="E78" s="14" t="s">
        <v>9</v>
      </c>
      <c r="F78" s="15">
        <v>6</v>
      </c>
      <c r="G78" s="16"/>
      <c r="H78" s="16"/>
      <c r="I78" s="55"/>
      <c r="J78" s="55"/>
      <c r="K78" s="1">
        <f>G78+COUNTIF(G78:J78,"M")+COUNTIF(G78:I78,"AD")</f>
        <v>0</v>
      </c>
      <c r="L78" s="1">
        <f>COUNTIF(G78:J78,"I")+COUNTIF(G78:I78,"RI")</f>
        <v>0</v>
      </c>
      <c r="M78" s="2">
        <f t="shared" si="1"/>
        <v>0</v>
      </c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</row>
    <row r="79" spans="1:38" ht="39" customHeight="1" x14ac:dyDescent="0.2">
      <c r="A79" s="11">
        <v>57045</v>
      </c>
      <c r="B79" s="12" t="s">
        <v>85</v>
      </c>
      <c r="C79" s="12" t="s">
        <v>100</v>
      </c>
      <c r="D79" s="13" t="s">
        <v>41</v>
      </c>
      <c r="E79" s="14" t="s">
        <v>232</v>
      </c>
      <c r="F79" s="15">
        <v>1</v>
      </c>
      <c r="G79" s="16"/>
      <c r="H79" s="16"/>
      <c r="I79" s="55"/>
      <c r="J79" s="55"/>
      <c r="K79" s="1">
        <f>G79+COUNTIF(G79:J79,"M")+COUNTIF(G79:I79,"AD")</f>
        <v>0</v>
      </c>
      <c r="L79" s="1">
        <f>COUNTIF(G79:J79,"I")+COUNTIF(G79:I79,"RI")</f>
        <v>0</v>
      </c>
      <c r="M79" s="2">
        <f t="shared" si="1"/>
        <v>0</v>
      </c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</row>
    <row r="80" spans="1:38" ht="32.25" customHeight="1" x14ac:dyDescent="0.2">
      <c r="A80" s="11">
        <v>57046</v>
      </c>
      <c r="B80" s="12" t="s">
        <v>182</v>
      </c>
      <c r="C80" s="12" t="s">
        <v>91</v>
      </c>
      <c r="D80" s="13" t="s">
        <v>41</v>
      </c>
      <c r="E80" s="14" t="s">
        <v>9</v>
      </c>
      <c r="F80" s="15">
        <v>5</v>
      </c>
      <c r="G80" s="16"/>
      <c r="H80" s="16"/>
      <c r="I80" s="55"/>
      <c r="J80" s="55"/>
      <c r="K80" s="1">
        <f>G80+COUNTIF(G80:J80,"M")+COUNTIF(G80:I80,"AD")</f>
        <v>0</v>
      </c>
      <c r="L80" s="1">
        <f>COUNTIF(G80:J80,"I")+COUNTIF(G80:I80,"RI")</f>
        <v>0</v>
      </c>
      <c r="M80" s="2">
        <f t="shared" si="1"/>
        <v>0</v>
      </c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</row>
    <row r="81" spans="1:38" ht="32.25" customHeight="1" x14ac:dyDescent="0.2">
      <c r="A81" s="11">
        <v>57047</v>
      </c>
      <c r="B81" s="12" t="s">
        <v>163</v>
      </c>
      <c r="C81" s="12" t="s">
        <v>46</v>
      </c>
      <c r="D81" s="13" t="s">
        <v>41</v>
      </c>
      <c r="E81" s="14" t="s">
        <v>11</v>
      </c>
      <c r="F81" s="15">
        <v>1</v>
      </c>
      <c r="G81" s="16"/>
      <c r="H81" s="16"/>
      <c r="I81" s="55"/>
      <c r="J81" s="55"/>
      <c r="K81" s="1">
        <f>G81+COUNTIF(G81:J81,"M")+COUNTIF(G81:I81,"AD")</f>
        <v>0</v>
      </c>
      <c r="L81" s="1">
        <f>COUNTIF(G81:J81,"I")+COUNTIF(G81:I81,"RI")</f>
        <v>0</v>
      </c>
      <c r="M81" s="2">
        <f t="shared" si="1"/>
        <v>0</v>
      </c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</row>
    <row r="82" spans="1:38" ht="32.25" customHeight="1" x14ac:dyDescent="0.2">
      <c r="A82" s="11">
        <v>57049</v>
      </c>
      <c r="B82" s="12" t="s">
        <v>169</v>
      </c>
      <c r="C82" s="12" t="s">
        <v>170</v>
      </c>
      <c r="D82" s="13" t="s">
        <v>41</v>
      </c>
      <c r="E82" s="14" t="s">
        <v>5</v>
      </c>
      <c r="F82" s="15" t="s">
        <v>107</v>
      </c>
      <c r="G82" s="16"/>
      <c r="H82" s="16"/>
      <c r="I82" s="55"/>
      <c r="J82" s="55"/>
      <c r="K82" s="1">
        <f>G82+COUNTIF(G82:J82,"M")+COUNTIF(G82:I82,"AD")</f>
        <v>0</v>
      </c>
      <c r="L82" s="1">
        <f>COUNTIF(G82:J82,"I")+COUNTIF(G82:I82,"RI")</f>
        <v>0</v>
      </c>
      <c r="M82" s="2">
        <f t="shared" si="1"/>
        <v>0</v>
      </c>
      <c r="N82" s="17"/>
      <c r="O82" s="17"/>
      <c r="P82" s="17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</row>
    <row r="83" spans="1:38" ht="32.25" customHeight="1" x14ac:dyDescent="0.2">
      <c r="A83" s="11">
        <v>57052</v>
      </c>
      <c r="B83" s="12" t="s">
        <v>242</v>
      </c>
      <c r="C83" s="12" t="s">
        <v>243</v>
      </c>
      <c r="D83" s="13" t="s">
        <v>41</v>
      </c>
      <c r="E83" s="14" t="s">
        <v>27</v>
      </c>
      <c r="F83" s="15" t="s">
        <v>107</v>
      </c>
      <c r="G83" s="16"/>
      <c r="H83" s="16"/>
      <c r="I83" s="55"/>
      <c r="J83" s="55"/>
      <c r="K83" s="1">
        <f>G83+COUNTIF(G83:J83,"M")+COUNTIF(G83:I83,"AD")</f>
        <v>0</v>
      </c>
      <c r="L83" s="1">
        <f>COUNTIF(G83:J83,"I")+COUNTIF(G83:I83,"RI")</f>
        <v>0</v>
      </c>
      <c r="M83" s="2">
        <f t="shared" si="1"/>
        <v>0</v>
      </c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</row>
    <row r="84" spans="1:38" ht="32.25" customHeight="1" x14ac:dyDescent="0.2">
      <c r="A84" s="11">
        <v>57055</v>
      </c>
      <c r="B84" s="12" t="s">
        <v>185</v>
      </c>
      <c r="C84" s="12" t="s">
        <v>186</v>
      </c>
      <c r="D84" s="13" t="s">
        <v>41</v>
      </c>
      <c r="E84" s="14" t="s">
        <v>14</v>
      </c>
      <c r="F84" s="15">
        <v>2</v>
      </c>
      <c r="G84" s="16"/>
      <c r="H84" s="16"/>
      <c r="I84" s="55"/>
      <c r="J84" s="55"/>
      <c r="K84" s="1">
        <f>G84+COUNTIF(G84:J84,"M")+COUNTIF(G84:I84,"AD")</f>
        <v>0</v>
      </c>
      <c r="L84" s="1">
        <f>COUNTIF(G84:J84,"I")+COUNTIF(G84:I84,"RI")</f>
        <v>0</v>
      </c>
      <c r="M84" s="2">
        <f t="shared" si="1"/>
        <v>0</v>
      </c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</row>
    <row r="85" spans="1:38" ht="32.25" customHeight="1" x14ac:dyDescent="0.2">
      <c r="A85" s="11">
        <v>57060</v>
      </c>
      <c r="B85" s="12" t="s">
        <v>87</v>
      </c>
      <c r="C85" s="12" t="s">
        <v>112</v>
      </c>
      <c r="D85" s="13" t="s">
        <v>41</v>
      </c>
      <c r="E85" s="14" t="s">
        <v>9</v>
      </c>
      <c r="F85" s="15">
        <v>3</v>
      </c>
      <c r="G85" s="16"/>
      <c r="H85" s="16"/>
      <c r="I85" s="55"/>
      <c r="J85" s="55"/>
      <c r="K85" s="1">
        <f>G85+COUNTIF(G85:J85,"M")+COUNTIF(G85:I85,"AD")</f>
        <v>0</v>
      </c>
      <c r="L85" s="1">
        <f>COUNTIF(G85:J85,"I")+COUNTIF(G85:I85,"RI")</f>
        <v>0</v>
      </c>
      <c r="M85" s="2">
        <f t="shared" si="1"/>
        <v>0</v>
      </c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</row>
    <row r="86" spans="1:38" ht="32.25" customHeight="1" x14ac:dyDescent="0.2">
      <c r="A86" s="11">
        <v>57062</v>
      </c>
      <c r="B86" s="12" t="s">
        <v>193</v>
      </c>
      <c r="C86" s="12" t="s">
        <v>194</v>
      </c>
      <c r="D86" s="13" t="s">
        <v>435</v>
      </c>
      <c r="E86" s="14" t="s">
        <v>66</v>
      </c>
      <c r="F86" s="15" t="s">
        <v>107</v>
      </c>
      <c r="G86" s="16"/>
      <c r="H86" s="16"/>
      <c r="I86" s="55"/>
      <c r="J86" s="55"/>
      <c r="K86" s="1">
        <f>G86+COUNTIF(G86:J86,"M")+COUNTIF(G86:I86,"AD")</f>
        <v>0</v>
      </c>
      <c r="L86" s="1">
        <f>COUNTIF(G86:J86,"I")+COUNTIF(G86:I86,"RI")</f>
        <v>0</v>
      </c>
      <c r="M86" s="2">
        <f t="shared" si="1"/>
        <v>0</v>
      </c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</row>
    <row r="87" spans="1:38" ht="32.25" customHeight="1" x14ac:dyDescent="0.2">
      <c r="A87" s="11">
        <v>57063</v>
      </c>
      <c r="B87" s="12" t="s">
        <v>95</v>
      </c>
      <c r="C87" s="12" t="s">
        <v>144</v>
      </c>
      <c r="D87" s="13" t="s">
        <v>41</v>
      </c>
      <c r="E87" s="14" t="s">
        <v>10</v>
      </c>
      <c r="F87" s="15" t="s">
        <v>107</v>
      </c>
      <c r="G87" s="16"/>
      <c r="H87" s="16"/>
      <c r="I87" s="55"/>
      <c r="J87" s="55"/>
      <c r="K87" s="1">
        <f>G87+COUNTIF(G87:J87,"M")+COUNTIF(G87:I87,"AD")</f>
        <v>0</v>
      </c>
      <c r="L87" s="1">
        <f>COUNTIF(G87:J87,"I")+COUNTIF(G87:I87,"RI")</f>
        <v>0</v>
      </c>
      <c r="M87" s="2">
        <f t="shared" si="1"/>
        <v>0</v>
      </c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</row>
    <row r="88" spans="1:38" ht="32.25" customHeight="1" x14ac:dyDescent="0.2">
      <c r="A88" s="11">
        <v>57064</v>
      </c>
      <c r="B88" s="12" t="s">
        <v>131</v>
      </c>
      <c r="C88" s="12" t="s">
        <v>101</v>
      </c>
      <c r="D88" s="13" t="s">
        <v>41</v>
      </c>
      <c r="E88" s="14" t="s">
        <v>6</v>
      </c>
      <c r="F88" s="15">
        <v>2</v>
      </c>
      <c r="G88" s="16"/>
      <c r="H88" s="16"/>
      <c r="I88" s="55"/>
      <c r="J88" s="55"/>
      <c r="K88" s="1">
        <f>G88+COUNTIF(G88:J88,"M")+COUNTIF(G88:I88,"AD")</f>
        <v>0</v>
      </c>
      <c r="L88" s="1">
        <f>COUNTIF(G88:J88,"I")+COUNTIF(G88:I88,"RI")</f>
        <v>0</v>
      </c>
      <c r="M88" s="2">
        <f t="shared" si="1"/>
        <v>0</v>
      </c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</row>
    <row r="89" spans="1:38" ht="32.25" customHeight="1" x14ac:dyDescent="0.2">
      <c r="A89" s="11">
        <v>57065</v>
      </c>
      <c r="B89" s="12" t="s">
        <v>122</v>
      </c>
      <c r="C89" s="12" t="s">
        <v>88</v>
      </c>
      <c r="D89" s="13" t="s">
        <v>75</v>
      </c>
      <c r="E89" s="14" t="s">
        <v>9</v>
      </c>
      <c r="F89" s="15">
        <v>2</v>
      </c>
      <c r="G89" s="16"/>
      <c r="H89" s="16"/>
      <c r="I89" s="55" t="s">
        <v>447</v>
      </c>
      <c r="J89" s="55"/>
      <c r="K89" s="1">
        <f>G89+COUNTIF(G89:J89,"M")+COUNTIF(G89:I89,"AD")</f>
        <v>1</v>
      </c>
      <c r="L89" s="1">
        <f>COUNTIF(G89:J89,"I")+COUNTIF(G89:I89,"RI")</f>
        <v>0</v>
      </c>
      <c r="M89" s="2">
        <f t="shared" si="1"/>
        <v>1</v>
      </c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</row>
    <row r="90" spans="1:38" ht="32.25" customHeight="1" x14ac:dyDescent="0.2">
      <c r="A90" s="11">
        <v>57067</v>
      </c>
      <c r="B90" s="12" t="s">
        <v>67</v>
      </c>
      <c r="C90" s="12" t="s">
        <v>162</v>
      </c>
      <c r="D90" s="13" t="s">
        <v>41</v>
      </c>
      <c r="E90" s="14" t="s">
        <v>6</v>
      </c>
      <c r="F90" s="15">
        <v>1</v>
      </c>
      <c r="G90" s="16"/>
      <c r="H90" s="16"/>
      <c r="I90" s="55"/>
      <c r="J90" s="55"/>
      <c r="K90" s="1">
        <f>G90+COUNTIF(G90:J90,"M")+COUNTIF(G90:I90,"AD")</f>
        <v>0</v>
      </c>
      <c r="L90" s="1">
        <f>COUNTIF(G90:J90,"I")+COUNTIF(G90:I90,"RI")</f>
        <v>0</v>
      </c>
      <c r="M90" s="2">
        <f t="shared" si="1"/>
        <v>0</v>
      </c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</row>
    <row r="91" spans="1:38" ht="32.25" customHeight="1" x14ac:dyDescent="0.2">
      <c r="A91" s="11">
        <v>57071</v>
      </c>
      <c r="B91" s="12" t="s">
        <v>68</v>
      </c>
      <c r="C91" s="12" t="s">
        <v>181</v>
      </c>
      <c r="D91" s="13" t="s">
        <v>75</v>
      </c>
      <c r="E91" s="14" t="s">
        <v>9</v>
      </c>
      <c r="F91" s="15">
        <v>6</v>
      </c>
      <c r="G91" s="16"/>
      <c r="H91" s="16"/>
      <c r="I91" s="55"/>
      <c r="J91" s="55"/>
      <c r="K91" s="1">
        <f>G91+COUNTIF(G91:J91,"M")+COUNTIF(G91:I91,"AD")</f>
        <v>0</v>
      </c>
      <c r="L91" s="1">
        <f>COUNTIF(G91:J91,"I")+COUNTIF(G91:I91,"RI")</f>
        <v>0</v>
      </c>
      <c r="M91" s="2">
        <f t="shared" si="1"/>
        <v>0</v>
      </c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</row>
    <row r="92" spans="1:38" ht="32.25" customHeight="1" x14ac:dyDescent="0.2">
      <c r="A92" s="11">
        <v>57072</v>
      </c>
      <c r="B92" s="12" t="s">
        <v>137</v>
      </c>
      <c r="C92" s="12" t="s">
        <v>138</v>
      </c>
      <c r="D92" s="13" t="s">
        <v>0</v>
      </c>
      <c r="E92" s="14" t="s">
        <v>9</v>
      </c>
      <c r="F92" s="15">
        <v>1</v>
      </c>
      <c r="G92" s="16"/>
      <c r="H92" s="16"/>
      <c r="I92" s="55"/>
      <c r="J92" s="55"/>
      <c r="K92" s="1">
        <f>G92+COUNTIF(G92:J92,"M")+COUNTIF(G92:I92,"AD")</f>
        <v>0</v>
      </c>
      <c r="L92" s="1">
        <f>COUNTIF(G92:J92,"I")+COUNTIF(G92:I92,"RI")</f>
        <v>0</v>
      </c>
      <c r="M92" s="2">
        <f t="shared" si="1"/>
        <v>0</v>
      </c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</row>
    <row r="93" spans="1:38" ht="32.25" customHeight="1" x14ac:dyDescent="0.2">
      <c r="A93" s="11">
        <v>57074</v>
      </c>
      <c r="B93" s="12" t="s">
        <v>142</v>
      </c>
      <c r="C93" s="12" t="s">
        <v>143</v>
      </c>
      <c r="D93" s="13" t="s">
        <v>41</v>
      </c>
      <c r="E93" s="14" t="s">
        <v>3</v>
      </c>
      <c r="F93" s="15">
        <v>3</v>
      </c>
      <c r="G93" s="16"/>
      <c r="H93" s="16"/>
      <c r="I93" s="55"/>
      <c r="J93" s="55"/>
      <c r="K93" s="1">
        <f>G93+COUNTIF(G93:J93,"M")+COUNTIF(G93:I93,"AD")</f>
        <v>0</v>
      </c>
      <c r="L93" s="1">
        <f>COUNTIF(G93:J93,"I")+COUNTIF(G93:I93,"RI")</f>
        <v>0</v>
      </c>
      <c r="M93" s="2">
        <f t="shared" si="1"/>
        <v>0</v>
      </c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</row>
    <row r="94" spans="1:38" ht="32.25" customHeight="1" x14ac:dyDescent="0.2">
      <c r="A94" s="11">
        <v>57076</v>
      </c>
      <c r="B94" s="12" t="s">
        <v>165</v>
      </c>
      <c r="C94" s="12" t="s">
        <v>82</v>
      </c>
      <c r="D94" s="13" t="s">
        <v>75</v>
      </c>
      <c r="E94" s="14" t="s">
        <v>18</v>
      </c>
      <c r="F94" s="15" t="s">
        <v>107</v>
      </c>
      <c r="G94" s="16"/>
      <c r="H94" s="16"/>
      <c r="I94" s="55"/>
      <c r="J94" s="55"/>
      <c r="K94" s="1">
        <f>G94+COUNTIF(G94:J94,"M")+COUNTIF(G94:I94,"AD")</f>
        <v>0</v>
      </c>
      <c r="L94" s="1">
        <f>COUNTIF(G94:J94,"I")+COUNTIF(G94:I94,"RI")</f>
        <v>0</v>
      </c>
      <c r="M94" s="2">
        <f t="shared" si="1"/>
        <v>0</v>
      </c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</row>
    <row r="95" spans="1:38" ht="32.25" customHeight="1" x14ac:dyDescent="0.2">
      <c r="A95" s="11">
        <v>57082</v>
      </c>
      <c r="B95" s="12" t="s">
        <v>200</v>
      </c>
      <c r="C95" s="12" t="s">
        <v>158</v>
      </c>
      <c r="D95" s="13" t="s">
        <v>0</v>
      </c>
      <c r="E95" s="14" t="s">
        <v>3</v>
      </c>
      <c r="F95" s="15">
        <v>1</v>
      </c>
      <c r="G95" s="16"/>
      <c r="H95" s="16"/>
      <c r="I95" s="55"/>
      <c r="J95" s="55"/>
      <c r="K95" s="1">
        <f>G95+COUNTIF(G95:J95,"M")+COUNTIF(G95:I95,"AD")</f>
        <v>0</v>
      </c>
      <c r="L95" s="1">
        <f>COUNTIF(G95:J95,"I")+COUNTIF(G95:I95,"RI")</f>
        <v>0</v>
      </c>
      <c r="M95" s="2">
        <f t="shared" si="1"/>
        <v>0</v>
      </c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</row>
    <row r="96" spans="1:38" ht="32.25" customHeight="1" x14ac:dyDescent="0.2">
      <c r="A96" s="11">
        <v>57083</v>
      </c>
      <c r="B96" s="12" t="s">
        <v>125</v>
      </c>
      <c r="C96" s="12" t="s">
        <v>126</v>
      </c>
      <c r="D96" s="13" t="s">
        <v>41</v>
      </c>
      <c r="E96" s="14" t="s">
        <v>8</v>
      </c>
      <c r="F96" s="15" t="s">
        <v>107</v>
      </c>
      <c r="G96" s="16"/>
      <c r="H96" s="16"/>
      <c r="I96" s="55"/>
      <c r="J96" s="55"/>
      <c r="K96" s="1">
        <f>G96+COUNTIF(G96:J96,"M")+COUNTIF(G96:I96,"AD")</f>
        <v>0</v>
      </c>
      <c r="L96" s="1">
        <f>COUNTIF(G96:J96,"I")+COUNTIF(G96:I96,"RI")</f>
        <v>0</v>
      </c>
      <c r="M96" s="2">
        <f t="shared" si="1"/>
        <v>0</v>
      </c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</row>
    <row r="97" spans="1:38" ht="32.25" customHeight="1" x14ac:dyDescent="0.2">
      <c r="A97" s="11">
        <v>57087</v>
      </c>
      <c r="B97" s="12" t="s">
        <v>204</v>
      </c>
      <c r="C97" s="12" t="s">
        <v>135</v>
      </c>
      <c r="D97" s="13" t="s">
        <v>41</v>
      </c>
      <c r="E97" s="14" t="s">
        <v>20</v>
      </c>
      <c r="F97" s="15" t="s">
        <v>107</v>
      </c>
      <c r="G97" s="16"/>
      <c r="H97" s="16"/>
      <c r="I97" s="55"/>
      <c r="J97" s="55"/>
      <c r="K97" s="1">
        <f>G97+COUNTIF(G97:J97,"M")+COUNTIF(G97:I97,"AD")</f>
        <v>0</v>
      </c>
      <c r="L97" s="1">
        <f>COUNTIF(G97:J97,"I")+COUNTIF(G97:I97,"RI")</f>
        <v>0</v>
      </c>
      <c r="M97" s="2">
        <f t="shared" si="1"/>
        <v>0</v>
      </c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</row>
    <row r="98" spans="1:38" ht="32.25" customHeight="1" x14ac:dyDescent="0.2">
      <c r="A98" s="11">
        <v>57090</v>
      </c>
      <c r="B98" s="12" t="s">
        <v>119</v>
      </c>
      <c r="C98" s="12" t="s">
        <v>120</v>
      </c>
      <c r="D98" s="13" t="s">
        <v>75</v>
      </c>
      <c r="E98" s="14" t="s">
        <v>9</v>
      </c>
      <c r="F98" s="15">
        <v>1</v>
      </c>
      <c r="G98" s="16"/>
      <c r="H98" s="16"/>
      <c r="I98" s="55"/>
      <c r="J98" s="55"/>
      <c r="K98" s="1">
        <f>G98+COUNTIF(G98:J98,"M")+COUNTIF(G98:I98,"AD")</f>
        <v>0</v>
      </c>
      <c r="L98" s="1">
        <f>COUNTIF(G98:J98,"I")+COUNTIF(G98:I98,"RI")</f>
        <v>0</v>
      </c>
      <c r="M98" s="2">
        <f t="shared" si="1"/>
        <v>0</v>
      </c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</row>
    <row r="99" spans="1:38" ht="32.25" customHeight="1" x14ac:dyDescent="0.2">
      <c r="A99" s="11">
        <v>57092</v>
      </c>
      <c r="B99" s="12" t="s">
        <v>171</v>
      </c>
      <c r="C99" s="12" t="s">
        <v>96</v>
      </c>
      <c r="D99" s="13" t="s">
        <v>41</v>
      </c>
      <c r="E99" s="14" t="s">
        <v>9</v>
      </c>
      <c r="F99" s="15">
        <v>3</v>
      </c>
      <c r="G99" s="16"/>
      <c r="H99" s="16"/>
      <c r="I99" s="55"/>
      <c r="J99" s="55"/>
      <c r="K99" s="1">
        <f>G99+COUNTIF(G99:J99,"M")+COUNTIF(G99:I99,"AD")</f>
        <v>0</v>
      </c>
      <c r="L99" s="1">
        <f>COUNTIF(G99:J99,"I")+COUNTIF(G99:I99,"RI")</f>
        <v>0</v>
      </c>
      <c r="M99" s="2">
        <f t="shared" si="1"/>
        <v>0</v>
      </c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</row>
    <row r="100" spans="1:38" ht="32.25" customHeight="1" x14ac:dyDescent="0.2">
      <c r="A100" s="11">
        <v>57102</v>
      </c>
      <c r="B100" s="12" t="s">
        <v>187</v>
      </c>
      <c r="C100" s="12" t="s">
        <v>86</v>
      </c>
      <c r="D100" s="13" t="s">
        <v>175</v>
      </c>
      <c r="E100" s="14" t="s">
        <v>66</v>
      </c>
      <c r="F100" s="15" t="s">
        <v>107</v>
      </c>
      <c r="G100" s="16"/>
      <c r="H100" s="16"/>
      <c r="I100" s="55"/>
      <c r="J100" s="55"/>
      <c r="K100" s="1">
        <f>G100+COUNTIF(G100:J100,"M")+COUNTIF(G100:I100,"AD")</f>
        <v>0</v>
      </c>
      <c r="L100" s="1">
        <f>COUNTIF(G100:J100,"I")+COUNTIF(G100:I100,"RI")</f>
        <v>0</v>
      </c>
      <c r="M100" s="2">
        <f t="shared" si="1"/>
        <v>0</v>
      </c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</row>
    <row r="101" spans="1:38" ht="32.25" customHeight="1" x14ac:dyDescent="0.2">
      <c r="A101" s="11">
        <v>57105</v>
      </c>
      <c r="B101" s="12" t="s">
        <v>83</v>
      </c>
      <c r="C101" s="12" t="s">
        <v>84</v>
      </c>
      <c r="D101" s="13" t="s">
        <v>41</v>
      </c>
      <c r="E101" s="14" t="s">
        <v>9</v>
      </c>
      <c r="F101" s="15">
        <v>4</v>
      </c>
      <c r="G101" s="16"/>
      <c r="H101" s="16"/>
      <c r="I101" s="55"/>
      <c r="J101" s="55"/>
      <c r="K101" s="1">
        <f>G101+COUNTIF(G101:J101,"M")+COUNTIF(G101:I101,"AD")</f>
        <v>0</v>
      </c>
      <c r="L101" s="1">
        <f>COUNTIF(G101:J101,"I")+COUNTIF(G101:I101,"RI")</f>
        <v>0</v>
      </c>
      <c r="M101" s="2">
        <f t="shared" si="1"/>
        <v>0</v>
      </c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</row>
    <row r="102" spans="1:38" ht="32.25" customHeight="1" x14ac:dyDescent="0.2">
      <c r="A102" s="11">
        <v>60378</v>
      </c>
      <c r="B102" s="12" t="s">
        <v>195</v>
      </c>
      <c r="C102" s="12" t="s">
        <v>196</v>
      </c>
      <c r="D102" s="13" t="s">
        <v>41</v>
      </c>
      <c r="E102" s="14" t="s">
        <v>26</v>
      </c>
      <c r="F102" s="15" t="s">
        <v>107</v>
      </c>
      <c r="G102" s="16"/>
      <c r="H102" s="16"/>
      <c r="I102" s="55"/>
      <c r="J102" s="55"/>
      <c r="K102" s="1">
        <f>G102+COUNTIF(G102:J102,"M")+COUNTIF(G102:I102,"AD")</f>
        <v>0</v>
      </c>
      <c r="L102" s="1">
        <f>COUNTIF(G102:J102,"I")+COUNTIF(G102:I102,"RI")</f>
        <v>0</v>
      </c>
      <c r="M102" s="2">
        <f t="shared" si="1"/>
        <v>0</v>
      </c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</row>
    <row r="103" spans="1:38" ht="32.25" customHeight="1" x14ac:dyDescent="0.2">
      <c r="A103" s="11">
        <v>60383</v>
      </c>
      <c r="B103" s="12" t="s">
        <v>395</v>
      </c>
      <c r="C103" s="12" t="s">
        <v>197</v>
      </c>
      <c r="D103" s="13" t="s">
        <v>41</v>
      </c>
      <c r="E103" s="14" t="s">
        <v>1</v>
      </c>
      <c r="F103" s="15" t="s">
        <v>107</v>
      </c>
      <c r="G103" s="16"/>
      <c r="H103" s="16"/>
      <c r="I103" s="55"/>
      <c r="J103" s="55"/>
      <c r="K103" s="1">
        <f>G103+COUNTIF(G103:J103,"M")+COUNTIF(G103:I103,"AD")</f>
        <v>0</v>
      </c>
      <c r="L103" s="1">
        <f>COUNTIF(G103:J103,"I")+COUNTIF(G103:I103,"RI")</f>
        <v>0</v>
      </c>
      <c r="M103" s="2">
        <f t="shared" si="1"/>
        <v>0</v>
      </c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</row>
    <row r="104" spans="1:38" ht="32.25" customHeight="1" x14ac:dyDescent="0.2">
      <c r="A104" s="11">
        <v>66877</v>
      </c>
      <c r="B104" s="12" t="s">
        <v>244</v>
      </c>
      <c r="C104" s="12" t="s">
        <v>201</v>
      </c>
      <c r="D104" s="13" t="s">
        <v>41</v>
      </c>
      <c r="E104" s="14" t="s">
        <v>3</v>
      </c>
      <c r="F104" s="15">
        <v>1</v>
      </c>
      <c r="G104" s="16"/>
      <c r="H104" s="16"/>
      <c r="I104" s="55"/>
      <c r="J104" s="55"/>
      <c r="K104" s="1">
        <f>G104+COUNTIF(G104:J104,"M")+COUNTIF(G104:I104,"AD")</f>
        <v>0</v>
      </c>
      <c r="L104" s="1">
        <f>COUNTIF(G104:J104,"I")+COUNTIF(G104:I104,"RI")</f>
        <v>0</v>
      </c>
      <c r="M104" s="2">
        <f t="shared" si="1"/>
        <v>0</v>
      </c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</row>
    <row r="105" spans="1:38" ht="32.25" customHeight="1" x14ac:dyDescent="0.2">
      <c r="A105" s="11">
        <v>68289</v>
      </c>
      <c r="B105" s="12" t="s">
        <v>408</v>
      </c>
      <c r="C105" s="12" t="s">
        <v>409</v>
      </c>
      <c r="D105" s="13" t="s">
        <v>214</v>
      </c>
      <c r="E105" s="14" t="s">
        <v>14</v>
      </c>
      <c r="F105" s="15">
        <v>1</v>
      </c>
      <c r="G105" s="16"/>
      <c r="H105" s="16"/>
      <c r="I105" s="55"/>
      <c r="J105" s="55"/>
      <c r="K105" s="1">
        <f>G105+COUNTIF(G105:J105,"M")+COUNTIF(G105:I105,"AD")</f>
        <v>0</v>
      </c>
      <c r="L105" s="1">
        <f>COUNTIF(G105:J105,"I")+COUNTIF(G105:I105,"RI")</f>
        <v>0</v>
      </c>
      <c r="M105" s="2">
        <f t="shared" si="1"/>
        <v>0</v>
      </c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</row>
    <row r="106" spans="1:38" ht="32.25" customHeight="1" x14ac:dyDescent="0.2">
      <c r="A106" s="11">
        <v>68291</v>
      </c>
      <c r="B106" s="12" t="s">
        <v>396</v>
      </c>
      <c r="C106" s="12" t="s">
        <v>397</v>
      </c>
      <c r="D106" s="13" t="s">
        <v>214</v>
      </c>
      <c r="E106" s="14" t="s">
        <v>12</v>
      </c>
      <c r="F106" s="15" t="s">
        <v>107</v>
      </c>
      <c r="G106" s="16"/>
      <c r="H106" s="16"/>
      <c r="I106" s="55"/>
      <c r="J106" s="55"/>
      <c r="K106" s="1">
        <f>G106+COUNTIF(G106:J106,"M")+COUNTIF(G106:I106,"AD")</f>
        <v>0</v>
      </c>
      <c r="L106" s="1">
        <f>COUNTIF(G106:J106,"I")+COUNTIF(G106:I106,"RI")</f>
        <v>0</v>
      </c>
      <c r="M106" s="2">
        <f t="shared" si="1"/>
        <v>0</v>
      </c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</row>
    <row r="107" spans="1:38" ht="32.25" customHeight="1" x14ac:dyDescent="0.2">
      <c r="A107" s="36">
        <v>68292</v>
      </c>
      <c r="B107" s="32" t="s">
        <v>369</v>
      </c>
      <c r="C107" s="32" t="s">
        <v>370</v>
      </c>
      <c r="D107" s="35" t="s">
        <v>0</v>
      </c>
      <c r="E107" s="32" t="s">
        <v>11</v>
      </c>
      <c r="F107" s="31">
        <v>1</v>
      </c>
      <c r="G107" s="51"/>
      <c r="H107" s="51"/>
      <c r="I107" s="56"/>
      <c r="J107" s="56"/>
      <c r="K107" s="1">
        <f>G107+COUNTIF(G107:J107,"M")+COUNTIF(G107:I107,"AD")</f>
        <v>0</v>
      </c>
      <c r="L107" s="1">
        <f>COUNTIF(G107:J107,"I")+COUNTIF(G107:I107,"RI")</f>
        <v>0</v>
      </c>
      <c r="M107" s="2">
        <f t="shared" si="1"/>
        <v>0</v>
      </c>
      <c r="N107" s="17"/>
      <c r="O107" s="17"/>
      <c r="P107" s="17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</row>
    <row r="108" spans="1:38" ht="32.25" customHeight="1" x14ac:dyDescent="0.2">
      <c r="A108" s="11">
        <v>68293</v>
      </c>
      <c r="B108" s="12" t="s">
        <v>318</v>
      </c>
      <c r="C108" s="12" t="s">
        <v>319</v>
      </c>
      <c r="D108" s="13" t="s">
        <v>214</v>
      </c>
      <c r="E108" s="14" t="s">
        <v>22</v>
      </c>
      <c r="F108" s="15" t="s">
        <v>107</v>
      </c>
      <c r="G108" s="16"/>
      <c r="H108" s="16"/>
      <c r="I108" s="55"/>
      <c r="J108" s="55"/>
      <c r="K108" s="1">
        <f>G108+COUNTIF(G108:J108,"M")+COUNTIF(G108:I108,"AD")</f>
        <v>0</v>
      </c>
      <c r="L108" s="1">
        <f>COUNTIF(G108:J108,"I")+COUNTIF(G108:I108,"RI")</f>
        <v>0</v>
      </c>
      <c r="M108" s="2">
        <f t="shared" si="1"/>
        <v>0</v>
      </c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</row>
    <row r="109" spans="1:38" ht="32.25" customHeight="1" x14ac:dyDescent="0.2">
      <c r="A109" s="11">
        <v>68294</v>
      </c>
      <c r="B109" s="12" t="s">
        <v>256</v>
      </c>
      <c r="C109" s="12" t="s">
        <v>257</v>
      </c>
      <c r="D109" s="13" t="s">
        <v>41</v>
      </c>
      <c r="E109" s="14" t="s">
        <v>9</v>
      </c>
      <c r="F109" s="15">
        <v>4</v>
      </c>
      <c r="G109" s="16"/>
      <c r="H109" s="16"/>
      <c r="I109" s="55"/>
      <c r="J109" s="55"/>
      <c r="K109" s="1">
        <f>G109+COUNTIF(G109:J109,"M")+COUNTIF(G109:I109,"AD")</f>
        <v>0</v>
      </c>
      <c r="L109" s="1">
        <f>COUNTIF(G109:J109,"I")+COUNTIF(G109:I109,"RI")</f>
        <v>0</v>
      </c>
      <c r="M109" s="2">
        <f t="shared" si="1"/>
        <v>0</v>
      </c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</row>
    <row r="110" spans="1:38" ht="32.25" customHeight="1" x14ac:dyDescent="0.2">
      <c r="A110" s="11">
        <v>68295</v>
      </c>
      <c r="B110" s="12" t="s">
        <v>388</v>
      </c>
      <c r="C110" s="12" t="s">
        <v>389</v>
      </c>
      <c r="D110" s="13" t="s">
        <v>41</v>
      </c>
      <c r="E110" s="14" t="s">
        <v>26</v>
      </c>
      <c r="F110" s="15" t="s">
        <v>107</v>
      </c>
      <c r="G110" s="16"/>
      <c r="H110" s="16"/>
      <c r="I110" s="55"/>
      <c r="J110" s="55"/>
      <c r="K110" s="1">
        <f>G110+COUNTIF(G110:J110,"M")+COUNTIF(G110:I110,"AD")</f>
        <v>0</v>
      </c>
      <c r="L110" s="1">
        <f>COUNTIF(G110:J110,"I")+COUNTIF(G110:I110,"RI")</f>
        <v>0</v>
      </c>
      <c r="M110" s="2">
        <f t="shared" si="1"/>
        <v>0</v>
      </c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</row>
    <row r="111" spans="1:38" ht="32.25" customHeight="1" x14ac:dyDescent="0.2">
      <c r="A111" s="11">
        <v>68296</v>
      </c>
      <c r="B111" s="12" t="s">
        <v>297</v>
      </c>
      <c r="C111" s="12" t="s">
        <v>298</v>
      </c>
      <c r="D111" s="13" t="s">
        <v>41</v>
      </c>
      <c r="E111" s="14" t="s">
        <v>4</v>
      </c>
      <c r="F111" s="15" t="s">
        <v>107</v>
      </c>
      <c r="G111" s="16"/>
      <c r="H111" s="16"/>
      <c r="I111" s="55"/>
      <c r="J111" s="55"/>
      <c r="K111" s="1">
        <f>G111+COUNTIF(G111:J111,"M")+COUNTIF(G111:I111,"AD")</f>
        <v>0</v>
      </c>
      <c r="L111" s="1">
        <f>COUNTIF(G111:J111,"I")+COUNTIF(G111:I111,"RI")</f>
        <v>0</v>
      </c>
      <c r="M111" s="2">
        <f t="shared" si="1"/>
        <v>0</v>
      </c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</row>
    <row r="112" spans="1:38" ht="32.25" customHeight="1" x14ac:dyDescent="0.2">
      <c r="A112" s="11">
        <v>68297</v>
      </c>
      <c r="B112" s="12" t="s">
        <v>433</v>
      </c>
      <c r="C112" s="12" t="s">
        <v>434</v>
      </c>
      <c r="D112" s="13" t="s">
        <v>214</v>
      </c>
      <c r="E112" s="14" t="s">
        <v>1</v>
      </c>
      <c r="F112" s="15" t="s">
        <v>107</v>
      </c>
      <c r="G112" s="16"/>
      <c r="H112" s="16"/>
      <c r="I112" s="55"/>
      <c r="J112" s="55"/>
      <c r="K112" s="1">
        <f>G112+COUNTIF(G112:J112,"M")+COUNTIF(G112:I112,"AD")</f>
        <v>0</v>
      </c>
      <c r="L112" s="1">
        <f>COUNTIF(G112:J112,"I")+COUNTIF(G112:I112,"RI")</f>
        <v>0</v>
      </c>
      <c r="M112" s="2">
        <f t="shared" si="1"/>
        <v>0</v>
      </c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</row>
    <row r="113" spans="1:38" ht="32.25" customHeight="1" x14ac:dyDescent="0.2">
      <c r="A113" s="11">
        <v>68298</v>
      </c>
      <c r="B113" s="12" t="s">
        <v>429</v>
      </c>
      <c r="C113" s="12" t="s">
        <v>430</v>
      </c>
      <c r="D113" s="13" t="s">
        <v>41</v>
      </c>
      <c r="E113" s="14" t="s">
        <v>27</v>
      </c>
      <c r="F113" s="15" t="s">
        <v>107</v>
      </c>
      <c r="G113" s="16"/>
      <c r="H113" s="16"/>
      <c r="I113" s="55"/>
      <c r="J113" s="55"/>
      <c r="K113" s="1">
        <f>G113+COUNTIF(G113:J113,"M")+COUNTIF(G113:I113,"AD")</f>
        <v>0</v>
      </c>
      <c r="L113" s="1">
        <f>COUNTIF(G113:J113,"I")+COUNTIF(G113:I113,"RI")</f>
        <v>0</v>
      </c>
      <c r="M113" s="2">
        <f t="shared" si="1"/>
        <v>0</v>
      </c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</row>
    <row r="114" spans="1:38" ht="32.25" customHeight="1" x14ac:dyDescent="0.2">
      <c r="A114" s="11">
        <v>68299</v>
      </c>
      <c r="B114" s="12" t="s">
        <v>301</v>
      </c>
      <c r="C114" s="12" t="s">
        <v>302</v>
      </c>
      <c r="D114" s="13" t="s">
        <v>214</v>
      </c>
      <c r="E114" s="14" t="s">
        <v>9</v>
      </c>
      <c r="F114" s="15">
        <v>3</v>
      </c>
      <c r="G114" s="16"/>
      <c r="H114" s="16"/>
      <c r="I114" s="55"/>
      <c r="J114" s="55"/>
      <c r="K114" s="1">
        <f>G114+COUNTIF(G114:J114,"M")+COUNTIF(G114:I114,"AD")</f>
        <v>0</v>
      </c>
      <c r="L114" s="1">
        <f>COUNTIF(G114:J114,"I")+COUNTIF(G114:I114,"RI")</f>
        <v>0</v>
      </c>
      <c r="M114" s="2">
        <f t="shared" si="1"/>
        <v>0</v>
      </c>
      <c r="N114" s="17"/>
      <c r="O114" s="17"/>
      <c r="P114" s="17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</row>
    <row r="115" spans="1:38" ht="32.25" customHeight="1" x14ac:dyDescent="0.2">
      <c r="A115" s="11">
        <v>68300</v>
      </c>
      <c r="B115" s="12" t="s">
        <v>245</v>
      </c>
      <c r="C115" s="12" t="s">
        <v>246</v>
      </c>
      <c r="D115" s="13" t="s">
        <v>214</v>
      </c>
      <c r="E115" s="14" t="s">
        <v>8</v>
      </c>
      <c r="F115" s="15" t="s">
        <v>107</v>
      </c>
      <c r="G115" s="16"/>
      <c r="H115" s="16"/>
      <c r="I115" s="55"/>
      <c r="J115" s="55"/>
      <c r="K115" s="1">
        <f>G115+COUNTIF(G115:J115,"M")+COUNTIF(G115:I115,"AD")</f>
        <v>0</v>
      </c>
      <c r="L115" s="1">
        <f>COUNTIF(G115:J115,"I")+COUNTIF(G115:I115,"RI")</f>
        <v>0</v>
      </c>
      <c r="M115" s="2">
        <f t="shared" si="1"/>
        <v>0</v>
      </c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</row>
    <row r="116" spans="1:38" ht="32.25" customHeight="1" x14ac:dyDescent="0.2">
      <c r="A116" s="11">
        <v>68301</v>
      </c>
      <c r="B116" s="12" t="s">
        <v>342</v>
      </c>
      <c r="C116" s="12" t="s">
        <v>343</v>
      </c>
      <c r="D116" s="13" t="s">
        <v>214</v>
      </c>
      <c r="E116" s="14" t="s">
        <v>344</v>
      </c>
      <c r="F116" s="15" t="s">
        <v>107</v>
      </c>
      <c r="G116" s="16"/>
      <c r="H116" s="16"/>
      <c r="I116" s="55"/>
      <c r="J116" s="55"/>
      <c r="K116" s="1">
        <f>G116+COUNTIF(G116:J116,"M")+COUNTIF(G116:I116,"AD")</f>
        <v>0</v>
      </c>
      <c r="L116" s="1">
        <f>COUNTIF(G116:J116,"I")+COUNTIF(G116:I116,"RI")</f>
        <v>0</v>
      </c>
      <c r="M116" s="2">
        <f t="shared" si="1"/>
        <v>0</v>
      </c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</row>
    <row r="117" spans="1:38" ht="32.25" customHeight="1" x14ac:dyDescent="0.2">
      <c r="A117" s="11">
        <v>68302</v>
      </c>
      <c r="B117" s="12" t="s">
        <v>421</v>
      </c>
      <c r="C117" s="12" t="s">
        <v>422</v>
      </c>
      <c r="D117" s="13" t="s">
        <v>226</v>
      </c>
      <c r="E117" s="14" t="s">
        <v>21</v>
      </c>
      <c r="F117" s="15" t="s">
        <v>107</v>
      </c>
      <c r="G117" s="16"/>
      <c r="H117" s="16"/>
      <c r="I117" s="55"/>
      <c r="J117" s="55"/>
      <c r="K117" s="1">
        <f>G117+COUNTIF(G117:J117,"M")+COUNTIF(G117:I117,"AD")</f>
        <v>0</v>
      </c>
      <c r="L117" s="1">
        <f>COUNTIF(G117:J117,"I")+COUNTIF(G117:I117,"RI")</f>
        <v>0</v>
      </c>
      <c r="M117" s="2">
        <f t="shared" si="1"/>
        <v>0</v>
      </c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</row>
    <row r="118" spans="1:38" ht="32.25" customHeight="1" x14ac:dyDescent="0.2">
      <c r="A118" s="11">
        <v>68303</v>
      </c>
      <c r="B118" s="12" t="s">
        <v>316</v>
      </c>
      <c r="C118" s="12" t="s">
        <v>317</v>
      </c>
      <c r="D118" s="13" t="s">
        <v>226</v>
      </c>
      <c r="E118" s="14" t="s">
        <v>20</v>
      </c>
      <c r="F118" s="15" t="s">
        <v>107</v>
      </c>
      <c r="G118" s="16"/>
      <c r="H118" s="16"/>
      <c r="I118" s="55"/>
      <c r="J118" s="55"/>
      <c r="K118" s="1">
        <f>G118+COUNTIF(G118:J118,"M")+COUNTIF(G118:I118,"AD")</f>
        <v>0</v>
      </c>
      <c r="L118" s="1">
        <f>COUNTIF(G118:J118,"I")+COUNTIF(G118:I118,"RI")</f>
        <v>0</v>
      </c>
      <c r="M118" s="2">
        <f t="shared" si="1"/>
        <v>0</v>
      </c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</row>
    <row r="119" spans="1:38" ht="32.25" customHeight="1" x14ac:dyDescent="0.2">
      <c r="A119" s="11">
        <v>68304</v>
      </c>
      <c r="B119" s="12" t="s">
        <v>440</v>
      </c>
      <c r="C119" s="12" t="s">
        <v>441</v>
      </c>
      <c r="D119" s="13" t="s">
        <v>442</v>
      </c>
      <c r="E119" s="14" t="s">
        <v>66</v>
      </c>
      <c r="F119" s="15" t="s">
        <v>107</v>
      </c>
      <c r="G119" s="16"/>
      <c r="H119" s="16"/>
      <c r="I119" s="55" t="s">
        <v>447</v>
      </c>
      <c r="J119" s="55"/>
      <c r="K119" s="1">
        <f>G119+COUNTIF(G119:J119,"M")+COUNTIF(G119:I119,"AD")</f>
        <v>1</v>
      </c>
      <c r="L119" s="1">
        <f>COUNTIF(G119:J119,"I")+COUNTIF(G119:I119,"RI")</f>
        <v>0</v>
      </c>
      <c r="M119" s="2">
        <f t="shared" si="1"/>
        <v>1</v>
      </c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</row>
    <row r="120" spans="1:38" ht="32.25" customHeight="1" x14ac:dyDescent="0.2">
      <c r="A120" s="11">
        <v>68305</v>
      </c>
      <c r="B120" s="12" t="s">
        <v>399</v>
      </c>
      <c r="C120" s="12" t="s">
        <v>400</v>
      </c>
      <c r="D120" s="13" t="s">
        <v>214</v>
      </c>
      <c r="E120" s="14" t="s">
        <v>9</v>
      </c>
      <c r="F120" s="15">
        <v>1</v>
      </c>
      <c r="G120" s="16"/>
      <c r="H120" s="16"/>
      <c r="I120" s="55"/>
      <c r="J120" s="55"/>
      <c r="K120" s="1">
        <f>G120+COUNTIF(G120:J120,"M")+COUNTIF(G120:I120,"AD")</f>
        <v>0</v>
      </c>
      <c r="L120" s="1">
        <f>COUNTIF(G120:J120,"I")+COUNTIF(G120:I120,"RI")</f>
        <v>0</v>
      </c>
      <c r="M120" s="2">
        <f t="shared" si="1"/>
        <v>0</v>
      </c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</row>
    <row r="121" spans="1:38" ht="32.25" customHeight="1" x14ac:dyDescent="0.2">
      <c r="A121" s="11">
        <v>68306</v>
      </c>
      <c r="B121" s="12" t="s">
        <v>425</v>
      </c>
      <c r="C121" s="12" t="s">
        <v>426</v>
      </c>
      <c r="D121" s="13" t="s">
        <v>214</v>
      </c>
      <c r="E121" s="14" t="s">
        <v>17</v>
      </c>
      <c r="F121" s="15" t="s">
        <v>107</v>
      </c>
      <c r="G121" s="16"/>
      <c r="H121" s="16"/>
      <c r="I121" s="55"/>
      <c r="J121" s="55"/>
      <c r="K121" s="1">
        <f>G121+COUNTIF(G121:J121,"M")+COUNTIF(G121:I121,"AD")</f>
        <v>0</v>
      </c>
      <c r="L121" s="1">
        <f>COUNTIF(G121:J121,"I")+COUNTIF(G121:I121,"RI")</f>
        <v>0</v>
      </c>
      <c r="M121" s="2">
        <f t="shared" si="1"/>
        <v>0</v>
      </c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</row>
    <row r="122" spans="1:38" ht="32.25" customHeight="1" x14ac:dyDescent="0.2">
      <c r="A122" s="11">
        <v>68307</v>
      </c>
      <c r="B122" s="12" t="s">
        <v>398</v>
      </c>
      <c r="C122" s="12" t="s">
        <v>207</v>
      </c>
      <c r="D122" s="13" t="s">
        <v>214</v>
      </c>
      <c r="E122" s="14" t="s">
        <v>23</v>
      </c>
      <c r="F122" s="15" t="s">
        <v>107</v>
      </c>
      <c r="G122" s="16"/>
      <c r="H122" s="16"/>
      <c r="I122" s="55"/>
      <c r="J122" s="55"/>
      <c r="K122" s="1">
        <f>G122+COUNTIF(G122:J122,"M")+COUNTIF(G122:I122,"AD")</f>
        <v>0</v>
      </c>
      <c r="L122" s="1">
        <f>COUNTIF(G122:J122,"I")+COUNTIF(G122:I122,"RI")</f>
        <v>0</v>
      </c>
      <c r="M122" s="2">
        <f t="shared" si="1"/>
        <v>0</v>
      </c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</row>
    <row r="123" spans="1:38" ht="32.25" customHeight="1" x14ac:dyDescent="0.2">
      <c r="A123" s="11">
        <v>68308</v>
      </c>
      <c r="B123" s="12" t="s">
        <v>173</v>
      </c>
      <c r="C123" s="12" t="s">
        <v>225</v>
      </c>
      <c r="D123" s="13" t="s">
        <v>226</v>
      </c>
      <c r="E123" s="14" t="s">
        <v>3</v>
      </c>
      <c r="F123" s="15">
        <v>1</v>
      </c>
      <c r="G123" s="16"/>
      <c r="H123" s="16"/>
      <c r="I123" s="55"/>
      <c r="J123" s="55"/>
      <c r="K123" s="1">
        <f>G123+COUNTIF(G123:J123,"M")+COUNTIF(G123:I123,"AD")</f>
        <v>0</v>
      </c>
      <c r="L123" s="1">
        <f>COUNTIF(G123:J123,"I")+COUNTIF(G123:I123,"RI")</f>
        <v>0</v>
      </c>
      <c r="M123" s="2">
        <f t="shared" si="1"/>
        <v>0</v>
      </c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</row>
    <row r="124" spans="1:38" ht="32.25" customHeight="1" x14ac:dyDescent="0.2">
      <c r="A124" s="11">
        <v>68309</v>
      </c>
      <c r="B124" s="12" t="s">
        <v>358</v>
      </c>
      <c r="C124" s="12" t="s">
        <v>359</v>
      </c>
      <c r="D124" s="13" t="s">
        <v>214</v>
      </c>
      <c r="E124" s="14" t="s">
        <v>19</v>
      </c>
      <c r="F124" s="15" t="s">
        <v>107</v>
      </c>
      <c r="G124" s="16"/>
      <c r="H124" s="16"/>
      <c r="I124" s="55"/>
      <c r="J124" s="55"/>
      <c r="K124" s="1">
        <f>G124+COUNTIF(G124:J124,"M")+COUNTIF(G124:I124,"AD")</f>
        <v>0</v>
      </c>
      <c r="L124" s="1">
        <f>COUNTIF(G124:J124,"I")+COUNTIF(G124:I124,"RI")</f>
        <v>0</v>
      </c>
      <c r="M124" s="2">
        <f t="shared" si="1"/>
        <v>0</v>
      </c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</row>
    <row r="125" spans="1:38" ht="32.25" customHeight="1" x14ac:dyDescent="0.2">
      <c r="A125" s="11">
        <v>68310</v>
      </c>
      <c r="B125" s="12" t="s">
        <v>216</v>
      </c>
      <c r="C125" s="12" t="s">
        <v>217</v>
      </c>
      <c r="D125" s="13" t="s">
        <v>214</v>
      </c>
      <c r="E125" s="14" t="s">
        <v>9</v>
      </c>
      <c r="F125" s="15">
        <v>5</v>
      </c>
      <c r="G125" s="16"/>
      <c r="H125" s="16"/>
      <c r="I125" s="55"/>
      <c r="J125" s="55"/>
      <c r="K125" s="1">
        <f>G125+COUNTIF(G125:J125,"M")+COUNTIF(G125:I125,"AD")</f>
        <v>0</v>
      </c>
      <c r="L125" s="1">
        <f>COUNTIF(G125:J125,"I")+COUNTIF(G125:I125,"RI")</f>
        <v>0</v>
      </c>
      <c r="M125" s="2">
        <f t="shared" si="1"/>
        <v>0</v>
      </c>
      <c r="N125" s="17"/>
      <c r="O125" s="17"/>
      <c r="P125" s="17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</row>
    <row r="126" spans="1:38" ht="32.25" customHeight="1" x14ac:dyDescent="0.2">
      <c r="A126" s="11">
        <v>68311</v>
      </c>
      <c r="B126" s="12" t="s">
        <v>176</v>
      </c>
      <c r="C126" s="12" t="s">
        <v>215</v>
      </c>
      <c r="D126" s="13" t="s">
        <v>214</v>
      </c>
      <c r="E126" s="14" t="s">
        <v>7</v>
      </c>
      <c r="F126" s="15">
        <v>1</v>
      </c>
      <c r="G126" s="16"/>
      <c r="H126" s="16"/>
      <c r="I126" s="55"/>
      <c r="J126" s="55"/>
      <c r="K126" s="1">
        <f>G126+COUNTIF(G126:J126,"M")+COUNTIF(G126:I126,"AD")</f>
        <v>0</v>
      </c>
      <c r="L126" s="1">
        <f>COUNTIF(G126:J126,"I")+COUNTIF(G126:I126,"RI")</f>
        <v>0</v>
      </c>
      <c r="M126" s="2">
        <f t="shared" si="1"/>
        <v>0</v>
      </c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</row>
    <row r="127" spans="1:38" ht="32.25" customHeight="1" x14ac:dyDescent="0.2">
      <c r="A127" s="11">
        <v>68312</v>
      </c>
      <c r="B127" s="12" t="s">
        <v>265</v>
      </c>
      <c r="C127" s="12" t="s">
        <v>266</v>
      </c>
      <c r="D127" s="13" t="s">
        <v>214</v>
      </c>
      <c r="E127" s="14" t="s">
        <v>9</v>
      </c>
      <c r="F127" s="15">
        <v>3</v>
      </c>
      <c r="G127" s="16"/>
      <c r="H127" s="16"/>
      <c r="I127" s="55"/>
      <c r="J127" s="55"/>
      <c r="K127" s="1">
        <f>G127+COUNTIF(G127:J127,"M")+COUNTIF(G127:I127,"AD")</f>
        <v>0</v>
      </c>
      <c r="L127" s="1">
        <f>COUNTIF(G127:J127,"I")+COUNTIF(G127:I127,"RI")</f>
        <v>0</v>
      </c>
      <c r="M127" s="2">
        <f t="shared" si="1"/>
        <v>0</v>
      </c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</row>
    <row r="128" spans="1:38" ht="32.25" customHeight="1" x14ac:dyDescent="0.2">
      <c r="A128" s="11">
        <v>68313</v>
      </c>
      <c r="B128" s="12" t="s">
        <v>269</v>
      </c>
      <c r="C128" s="12" t="s">
        <v>270</v>
      </c>
      <c r="D128" s="13" t="s">
        <v>214</v>
      </c>
      <c r="E128" s="14" t="s">
        <v>21</v>
      </c>
      <c r="F128" s="15" t="s">
        <v>107</v>
      </c>
      <c r="G128" s="16"/>
      <c r="H128" s="16"/>
      <c r="I128" s="55"/>
      <c r="J128" s="55"/>
      <c r="K128" s="1">
        <f>G128+COUNTIF(G128:J128,"M")+COUNTIF(G128:I128,"AD")</f>
        <v>0</v>
      </c>
      <c r="L128" s="1">
        <f>COUNTIF(G128:J128,"I")+COUNTIF(G128:I128,"RI")</f>
        <v>0</v>
      </c>
      <c r="M128" s="2">
        <f t="shared" si="1"/>
        <v>0</v>
      </c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</row>
    <row r="129" spans="1:38" ht="32.25" customHeight="1" x14ac:dyDescent="0.2">
      <c r="A129" s="11">
        <v>68314</v>
      </c>
      <c r="B129" s="12" t="s">
        <v>254</v>
      </c>
      <c r="C129" s="12" t="s">
        <v>255</v>
      </c>
      <c r="D129" s="13" t="s">
        <v>214</v>
      </c>
      <c r="E129" s="14" t="s">
        <v>16</v>
      </c>
      <c r="F129" s="15" t="s">
        <v>107</v>
      </c>
      <c r="G129" s="16"/>
      <c r="H129" s="16"/>
      <c r="I129" s="55"/>
      <c r="J129" s="55"/>
      <c r="K129" s="1">
        <f>G129+COUNTIF(G129:J129,"M")+COUNTIF(G129:I129,"AD")</f>
        <v>0</v>
      </c>
      <c r="L129" s="1">
        <f>COUNTIF(G129:J129,"I")+COUNTIF(G129:I129,"RI")</f>
        <v>0</v>
      </c>
      <c r="M129" s="2">
        <f t="shared" si="1"/>
        <v>0</v>
      </c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</row>
    <row r="130" spans="1:38" ht="32.25" customHeight="1" x14ac:dyDescent="0.2">
      <c r="A130" s="11">
        <v>68315</v>
      </c>
      <c r="B130" s="12" t="s">
        <v>383</v>
      </c>
      <c r="C130" s="12" t="s">
        <v>384</v>
      </c>
      <c r="D130" s="13" t="s">
        <v>214</v>
      </c>
      <c r="E130" s="14" t="s">
        <v>15</v>
      </c>
      <c r="F130" s="15" t="s">
        <v>107</v>
      </c>
      <c r="G130" s="16"/>
      <c r="H130" s="16"/>
      <c r="I130" s="55"/>
      <c r="J130" s="55"/>
      <c r="K130" s="1">
        <f>G130+COUNTIF(G130:J130,"M")+COUNTIF(G130:I130,"AD")</f>
        <v>0</v>
      </c>
      <c r="L130" s="1">
        <f>COUNTIF(G130:J130,"I")+COUNTIF(G130:I130,"RI")</f>
        <v>0</v>
      </c>
      <c r="M130" s="2">
        <f t="shared" si="1"/>
        <v>0</v>
      </c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</row>
    <row r="131" spans="1:38" ht="32.25" customHeight="1" x14ac:dyDescent="0.2">
      <c r="A131" s="11">
        <v>68316</v>
      </c>
      <c r="B131" s="12" t="s">
        <v>209</v>
      </c>
      <c r="C131" s="12" t="s">
        <v>371</v>
      </c>
      <c r="D131" s="13" t="s">
        <v>41</v>
      </c>
      <c r="E131" s="14" t="s">
        <v>251</v>
      </c>
      <c r="F131" s="15">
        <v>3</v>
      </c>
      <c r="G131" s="16"/>
      <c r="H131" s="16"/>
      <c r="I131" s="55"/>
      <c r="J131" s="55"/>
      <c r="K131" s="1">
        <f>G131+COUNTIF(G131:J131,"M")+COUNTIF(G131:I131,"AD")</f>
        <v>0</v>
      </c>
      <c r="L131" s="1">
        <f>COUNTIF(G131:J131,"I")+COUNTIF(G131:I131,"RI")</f>
        <v>0</v>
      </c>
      <c r="M131" s="2">
        <f t="shared" si="1"/>
        <v>0</v>
      </c>
      <c r="N131" s="17"/>
      <c r="O131" s="17"/>
      <c r="P131" s="17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</row>
    <row r="132" spans="1:38" ht="32.25" customHeight="1" x14ac:dyDescent="0.2">
      <c r="A132" s="11">
        <v>68317</v>
      </c>
      <c r="B132" s="12" t="s">
        <v>238</v>
      </c>
      <c r="C132" s="12" t="s">
        <v>239</v>
      </c>
      <c r="D132" s="13" t="s">
        <v>214</v>
      </c>
      <c r="E132" s="14" t="s">
        <v>25</v>
      </c>
      <c r="F132" s="15" t="s">
        <v>107</v>
      </c>
      <c r="G132" s="16"/>
      <c r="H132" s="16"/>
      <c r="I132" s="55"/>
      <c r="J132" s="55"/>
      <c r="K132" s="1">
        <f>G132+COUNTIF(G132:J132,"M")+COUNTIF(G132:I132,"AD")</f>
        <v>0</v>
      </c>
      <c r="L132" s="1">
        <f>COUNTIF(G132:J132,"I")+COUNTIF(G132:I132,"RI")</f>
        <v>0</v>
      </c>
      <c r="M132" s="2">
        <f t="shared" si="1"/>
        <v>0</v>
      </c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</row>
    <row r="133" spans="1:38" ht="32.25" customHeight="1" x14ac:dyDescent="0.2">
      <c r="A133" s="11">
        <v>68318</v>
      </c>
      <c r="B133" s="12" t="s">
        <v>155</v>
      </c>
      <c r="C133" s="12" t="s">
        <v>231</v>
      </c>
      <c r="D133" s="13" t="s">
        <v>214</v>
      </c>
      <c r="E133" s="14" t="s">
        <v>15</v>
      </c>
      <c r="F133" s="15" t="s">
        <v>107</v>
      </c>
      <c r="G133" s="16"/>
      <c r="H133" s="16"/>
      <c r="I133" s="55"/>
      <c r="J133" s="55"/>
      <c r="K133" s="1">
        <f>G133+COUNTIF(G133:J133,"M")+COUNTIF(G133:I133,"AD")</f>
        <v>0</v>
      </c>
      <c r="L133" s="1">
        <f>COUNTIF(G133:J133,"I")+COUNTIF(G133:I133,"RI")</f>
        <v>0</v>
      </c>
      <c r="M133" s="2">
        <f t="shared" si="1"/>
        <v>0</v>
      </c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</row>
    <row r="134" spans="1:38" ht="32.25" customHeight="1" x14ac:dyDescent="0.2">
      <c r="A134" s="11">
        <v>68319</v>
      </c>
      <c r="B134" s="12" t="s">
        <v>334</v>
      </c>
      <c r="C134" s="12" t="s">
        <v>335</v>
      </c>
      <c r="D134" s="13" t="s">
        <v>214</v>
      </c>
      <c r="E134" s="14" t="s">
        <v>9</v>
      </c>
      <c r="F134" s="15">
        <v>1</v>
      </c>
      <c r="G134" s="16"/>
      <c r="H134" s="16"/>
      <c r="I134" s="55"/>
      <c r="J134" s="55"/>
      <c r="K134" s="1">
        <f>G134+COUNTIF(G134:J134,"M")+COUNTIF(G134:I134,"AD")</f>
        <v>0</v>
      </c>
      <c r="L134" s="1">
        <f>COUNTIF(G134:J134,"I")+COUNTIF(G134:I134,"RI")</f>
        <v>0</v>
      </c>
      <c r="M134" s="2">
        <f t="shared" si="1"/>
        <v>0</v>
      </c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</row>
    <row r="135" spans="1:38" ht="32.25" customHeight="1" x14ac:dyDescent="0.2">
      <c r="A135" s="11">
        <v>68320</v>
      </c>
      <c r="B135" s="12" t="s">
        <v>210</v>
      </c>
      <c r="C135" s="12" t="s">
        <v>233</v>
      </c>
      <c r="D135" s="13" t="s">
        <v>226</v>
      </c>
      <c r="E135" s="14" t="s">
        <v>14</v>
      </c>
      <c r="F135" s="15">
        <v>3</v>
      </c>
      <c r="G135" s="16"/>
      <c r="H135" s="16"/>
      <c r="I135" s="55"/>
      <c r="J135" s="55"/>
      <c r="K135" s="1">
        <f>G135+COUNTIF(G135:J135,"M")+COUNTIF(G135:I135,"AD")</f>
        <v>0</v>
      </c>
      <c r="L135" s="1">
        <f>COUNTIF(G135:J135,"I")+COUNTIF(G135:I135,"RI")</f>
        <v>0</v>
      </c>
      <c r="M135" s="2">
        <f t="shared" ref="M135:M195" si="2">+K135+L135</f>
        <v>0</v>
      </c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</row>
    <row r="136" spans="1:38" ht="32.25" customHeight="1" x14ac:dyDescent="0.2">
      <c r="A136" s="11">
        <v>68321</v>
      </c>
      <c r="B136" s="12" t="s">
        <v>367</v>
      </c>
      <c r="C136" s="12" t="s">
        <v>368</v>
      </c>
      <c r="D136" s="13" t="s">
        <v>41</v>
      </c>
      <c r="E136" s="14" t="s">
        <v>9</v>
      </c>
      <c r="F136" s="15">
        <v>6</v>
      </c>
      <c r="G136" s="16"/>
      <c r="H136" s="16"/>
      <c r="I136" s="55"/>
      <c r="J136" s="55"/>
      <c r="K136" s="1">
        <f>G136+COUNTIF(G136:J136,"M")+COUNTIF(G136:I136,"AD")</f>
        <v>0</v>
      </c>
      <c r="L136" s="1">
        <f>COUNTIF(G136:J136,"I")+COUNTIF(G136:I136,"RI")</f>
        <v>0</v>
      </c>
      <c r="M136" s="2">
        <f t="shared" si="2"/>
        <v>0</v>
      </c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</row>
    <row r="137" spans="1:38" ht="32.25" customHeight="1" x14ac:dyDescent="0.2">
      <c r="A137" s="11">
        <v>68323</v>
      </c>
      <c r="B137" s="12" t="s">
        <v>427</v>
      </c>
      <c r="C137" s="12" t="s">
        <v>428</v>
      </c>
      <c r="D137" s="13" t="s">
        <v>0</v>
      </c>
      <c r="E137" s="14" t="s">
        <v>3</v>
      </c>
      <c r="F137" s="15">
        <v>3</v>
      </c>
      <c r="G137" s="16"/>
      <c r="H137" s="16"/>
      <c r="I137" s="55"/>
      <c r="J137" s="55"/>
      <c r="K137" s="1">
        <f>G137+COUNTIF(G137:J137,"M")+COUNTIF(G137:I137,"AD")</f>
        <v>0</v>
      </c>
      <c r="L137" s="1">
        <f>COUNTIF(G137:J137,"I")+COUNTIF(G137:I137,"RI")</f>
        <v>0</v>
      </c>
      <c r="M137" s="2">
        <f t="shared" si="2"/>
        <v>0</v>
      </c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</row>
    <row r="138" spans="1:38" ht="32.25" customHeight="1" x14ac:dyDescent="0.2">
      <c r="A138" s="11">
        <v>68324</v>
      </c>
      <c r="B138" s="12" t="s">
        <v>423</v>
      </c>
      <c r="C138" s="12" t="s">
        <v>424</v>
      </c>
      <c r="D138" s="13" t="s">
        <v>214</v>
      </c>
      <c r="E138" s="14" t="s">
        <v>9</v>
      </c>
      <c r="F138" s="15">
        <v>5</v>
      </c>
      <c r="G138" s="16"/>
      <c r="H138" s="16"/>
      <c r="I138" s="55"/>
      <c r="J138" s="55"/>
      <c r="K138" s="1">
        <f>G138+COUNTIF(G138:J138,"M")+COUNTIF(G138:I138,"AD")</f>
        <v>0</v>
      </c>
      <c r="L138" s="1">
        <f>COUNTIF(G138:J138,"I")+COUNTIF(G138:I138,"RI")</f>
        <v>0</v>
      </c>
      <c r="M138" s="2">
        <f t="shared" si="2"/>
        <v>0</v>
      </c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</row>
    <row r="139" spans="1:38" ht="32.25" customHeight="1" x14ac:dyDescent="0.2">
      <c r="A139" s="11">
        <v>68325</v>
      </c>
      <c r="B139" s="12" t="s">
        <v>249</v>
      </c>
      <c r="C139" s="12" t="s">
        <v>250</v>
      </c>
      <c r="D139" s="13" t="s">
        <v>214</v>
      </c>
      <c r="E139" s="14" t="s">
        <v>251</v>
      </c>
      <c r="F139" s="15">
        <v>2</v>
      </c>
      <c r="G139" s="16"/>
      <c r="H139" s="16"/>
      <c r="I139" s="55"/>
      <c r="J139" s="55"/>
      <c r="K139" s="1">
        <f>G139+COUNTIF(G139:J139,"M")+COUNTIF(G139:I139,"AD")</f>
        <v>0</v>
      </c>
      <c r="L139" s="1">
        <f>COUNTIF(G139:J139,"I")+COUNTIF(G139:I139,"RI")</f>
        <v>0</v>
      </c>
      <c r="M139" s="2">
        <f t="shared" si="2"/>
        <v>0</v>
      </c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</row>
    <row r="140" spans="1:38" ht="32.25" customHeight="1" x14ac:dyDescent="0.2">
      <c r="A140" s="11">
        <v>68326</v>
      </c>
      <c r="B140" s="12" t="s">
        <v>416</v>
      </c>
      <c r="C140" s="12" t="s">
        <v>417</v>
      </c>
      <c r="D140" s="13" t="s">
        <v>214</v>
      </c>
      <c r="E140" s="14" t="s">
        <v>139</v>
      </c>
      <c r="F140" s="15" t="s">
        <v>107</v>
      </c>
      <c r="G140" s="16"/>
      <c r="H140" s="16"/>
      <c r="I140" s="55"/>
      <c r="J140" s="55"/>
      <c r="K140" s="1">
        <f>G140+COUNTIF(G140:J140,"M")+COUNTIF(G140:I140,"AD")</f>
        <v>0</v>
      </c>
      <c r="L140" s="1">
        <f>COUNTIF(G140:J140,"I")+COUNTIF(G140:I140,"RI")</f>
        <v>0</v>
      </c>
      <c r="M140" s="2">
        <f t="shared" si="2"/>
        <v>0</v>
      </c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</row>
    <row r="141" spans="1:38" ht="32.25" customHeight="1" x14ac:dyDescent="0.2">
      <c r="A141" s="11">
        <v>68327</v>
      </c>
      <c r="B141" s="12" t="s">
        <v>247</v>
      </c>
      <c r="C141" s="12" t="s">
        <v>248</v>
      </c>
      <c r="D141" s="13" t="s">
        <v>214</v>
      </c>
      <c r="E141" s="14" t="s">
        <v>18</v>
      </c>
      <c r="F141" s="15" t="s">
        <v>107</v>
      </c>
      <c r="G141" s="16"/>
      <c r="H141" s="16"/>
      <c r="I141" s="55"/>
      <c r="J141" s="55"/>
      <c r="K141" s="1">
        <f>G141+COUNTIF(G141:J141,"M")+COUNTIF(G141:I141,"AD")</f>
        <v>0</v>
      </c>
      <c r="L141" s="1">
        <f>COUNTIF(G141:J141,"I")+COUNTIF(G141:I141,"RI")</f>
        <v>0</v>
      </c>
      <c r="M141" s="2">
        <f t="shared" si="2"/>
        <v>0</v>
      </c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</row>
    <row r="142" spans="1:38" ht="32.25" customHeight="1" x14ac:dyDescent="0.2">
      <c r="A142" s="11">
        <v>68328</v>
      </c>
      <c r="B142" s="12" t="s">
        <v>381</v>
      </c>
      <c r="C142" s="12" t="s">
        <v>382</v>
      </c>
      <c r="D142" s="13" t="s">
        <v>214</v>
      </c>
      <c r="E142" s="14" t="s">
        <v>11</v>
      </c>
      <c r="F142" s="15">
        <v>1</v>
      </c>
      <c r="G142" s="16"/>
      <c r="H142" s="16"/>
      <c r="I142" s="55"/>
      <c r="J142" s="55"/>
      <c r="K142" s="1">
        <f>G142+COUNTIF(G142:J142,"M")+COUNTIF(G142:I142,"AD")</f>
        <v>0</v>
      </c>
      <c r="L142" s="1">
        <f>COUNTIF(G142:J142,"I")+COUNTIF(G142:I142,"RI")</f>
        <v>0</v>
      </c>
      <c r="M142" s="2">
        <f t="shared" si="2"/>
        <v>0</v>
      </c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</row>
    <row r="143" spans="1:38" ht="32.25" customHeight="1" x14ac:dyDescent="0.2">
      <c r="A143" s="11">
        <v>68329</v>
      </c>
      <c r="B143" s="12" t="s">
        <v>349</v>
      </c>
      <c r="C143" s="12" t="s">
        <v>350</v>
      </c>
      <c r="D143" s="13" t="s">
        <v>226</v>
      </c>
      <c r="E143" s="14" t="s">
        <v>6</v>
      </c>
      <c r="F143" s="15">
        <v>1</v>
      </c>
      <c r="G143" s="16"/>
      <c r="H143" s="16"/>
      <c r="I143" s="55"/>
      <c r="J143" s="55"/>
      <c r="K143" s="1">
        <f>G143+COUNTIF(G143:J143,"M")+COUNTIF(G143:I143,"AD")</f>
        <v>0</v>
      </c>
      <c r="L143" s="1">
        <f>COUNTIF(G143:J143,"I")+COUNTIF(G143:I143,"RI")</f>
        <v>0</v>
      </c>
      <c r="M143" s="2">
        <f t="shared" si="2"/>
        <v>0</v>
      </c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</row>
    <row r="144" spans="1:38" ht="32.25" customHeight="1" x14ac:dyDescent="0.2">
      <c r="A144" s="11">
        <v>68330</v>
      </c>
      <c r="B144" s="12" t="s">
        <v>355</v>
      </c>
      <c r="C144" s="12" t="s">
        <v>356</v>
      </c>
      <c r="D144" s="13" t="s">
        <v>214</v>
      </c>
      <c r="E144" s="14" t="s">
        <v>6</v>
      </c>
      <c r="F144" s="15">
        <v>1</v>
      </c>
      <c r="G144" s="16"/>
      <c r="H144" s="16"/>
      <c r="I144" s="55"/>
      <c r="J144" s="55"/>
      <c r="K144" s="1">
        <f>G144+COUNTIF(G144:J144,"M")+COUNTIF(G144:I144,"AD")</f>
        <v>0</v>
      </c>
      <c r="L144" s="1">
        <f>COUNTIF(G144:J144,"I")+COUNTIF(G144:I144,"RI")</f>
        <v>0</v>
      </c>
      <c r="M144" s="2">
        <f t="shared" si="2"/>
        <v>0</v>
      </c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</row>
    <row r="145" spans="1:38" ht="32.25" customHeight="1" x14ac:dyDescent="0.2">
      <c r="A145" s="11">
        <v>68331</v>
      </c>
      <c r="B145" s="12" t="s">
        <v>280</v>
      </c>
      <c r="C145" s="12" t="s">
        <v>281</v>
      </c>
      <c r="D145" s="13" t="s">
        <v>41</v>
      </c>
      <c r="E145" s="14" t="s">
        <v>9</v>
      </c>
      <c r="F145" s="15">
        <v>4</v>
      </c>
      <c r="G145" s="16"/>
      <c r="H145" s="16"/>
      <c r="I145" s="55"/>
      <c r="J145" s="55"/>
      <c r="K145" s="1">
        <f>G145+COUNTIF(G145:J145,"M")+COUNTIF(G145:I145,"AD")</f>
        <v>0</v>
      </c>
      <c r="L145" s="1">
        <f>COUNTIF(G145:J145,"I")+COUNTIF(G145:I145,"RI")</f>
        <v>0</v>
      </c>
      <c r="M145" s="2">
        <f t="shared" si="2"/>
        <v>0</v>
      </c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</row>
    <row r="146" spans="1:38" ht="32.25" customHeight="1" x14ac:dyDescent="0.2">
      <c r="A146" s="11">
        <v>68332</v>
      </c>
      <c r="B146" s="12" t="s">
        <v>285</v>
      </c>
      <c r="C146" s="12" t="s">
        <v>286</v>
      </c>
      <c r="D146" s="13" t="s">
        <v>226</v>
      </c>
      <c r="E146" s="14" t="s">
        <v>3</v>
      </c>
      <c r="F146" s="15">
        <v>2</v>
      </c>
      <c r="G146" s="16"/>
      <c r="H146" s="16"/>
      <c r="I146" s="55"/>
      <c r="J146" s="55"/>
      <c r="K146" s="1">
        <f>G146+COUNTIF(G146:J146,"M")+COUNTIF(G146:I146,"AD")</f>
        <v>0</v>
      </c>
      <c r="L146" s="1">
        <f>COUNTIF(G146:J146,"I")+COUNTIF(G146:I146,"RI")</f>
        <v>0</v>
      </c>
      <c r="M146" s="2">
        <f t="shared" si="2"/>
        <v>0</v>
      </c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</row>
    <row r="147" spans="1:38" ht="32.25" customHeight="1" x14ac:dyDescent="0.2">
      <c r="A147" s="11">
        <v>68333</v>
      </c>
      <c r="B147" s="12" t="s">
        <v>212</v>
      </c>
      <c r="C147" s="12" t="s">
        <v>213</v>
      </c>
      <c r="D147" s="13" t="s">
        <v>214</v>
      </c>
      <c r="E147" s="14" t="s">
        <v>7</v>
      </c>
      <c r="F147" s="15">
        <v>2</v>
      </c>
      <c r="G147" s="16"/>
      <c r="H147" s="16"/>
      <c r="I147" s="55"/>
      <c r="J147" s="55"/>
      <c r="K147" s="1">
        <f>G147+COUNTIF(G147:J147,"M")+COUNTIF(G147:I147,"AD")</f>
        <v>0</v>
      </c>
      <c r="L147" s="1">
        <f>COUNTIF(G147:J147,"I")+COUNTIF(G147:I147,"RI")</f>
        <v>0</v>
      </c>
      <c r="M147" s="2">
        <f t="shared" si="2"/>
        <v>0</v>
      </c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</row>
    <row r="148" spans="1:38" ht="32.25" customHeight="1" x14ac:dyDescent="0.2">
      <c r="A148" s="11">
        <v>68334</v>
      </c>
      <c r="B148" s="12" t="s">
        <v>340</v>
      </c>
      <c r="C148" s="12" t="s">
        <v>341</v>
      </c>
      <c r="D148" s="13" t="s">
        <v>226</v>
      </c>
      <c r="E148" s="14" t="s">
        <v>14</v>
      </c>
      <c r="F148" s="15">
        <v>1</v>
      </c>
      <c r="G148" s="16"/>
      <c r="H148" s="16"/>
      <c r="I148" s="55"/>
      <c r="J148" s="55"/>
      <c r="K148" s="1">
        <f>G148+COUNTIF(G148:J148,"M")+COUNTIF(G148:I148,"AD")</f>
        <v>0</v>
      </c>
      <c r="L148" s="1">
        <f>COUNTIF(G148:J148,"I")+COUNTIF(G148:I148,"RI")</f>
        <v>0</v>
      </c>
      <c r="M148" s="2">
        <f t="shared" si="2"/>
        <v>0</v>
      </c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</row>
    <row r="149" spans="1:38" ht="32.25" customHeight="1" x14ac:dyDescent="0.2">
      <c r="A149" s="11">
        <v>68335</v>
      </c>
      <c r="B149" s="12" t="s">
        <v>267</v>
      </c>
      <c r="C149" s="12" t="s">
        <v>268</v>
      </c>
      <c r="D149" s="13" t="s">
        <v>226</v>
      </c>
      <c r="E149" s="14" t="s">
        <v>4</v>
      </c>
      <c r="F149" s="15" t="s">
        <v>107</v>
      </c>
      <c r="G149" s="16"/>
      <c r="H149" s="16"/>
      <c r="I149" s="55"/>
      <c r="J149" s="55"/>
      <c r="K149" s="1">
        <f>G149+COUNTIF(G149:J149,"M")+COUNTIF(G149:I149,"AD")</f>
        <v>0</v>
      </c>
      <c r="L149" s="1">
        <f>COUNTIF(G149:J149,"I")+COUNTIF(G149:I149,"RI")</f>
        <v>0</v>
      </c>
      <c r="M149" s="2">
        <f t="shared" si="2"/>
        <v>0</v>
      </c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</row>
    <row r="150" spans="1:38" ht="32.25" customHeight="1" x14ac:dyDescent="0.2">
      <c r="A150" s="11">
        <v>68336</v>
      </c>
      <c r="B150" s="12" t="s">
        <v>258</v>
      </c>
      <c r="C150" s="12" t="s">
        <v>259</v>
      </c>
      <c r="D150" s="13" t="s">
        <v>214</v>
      </c>
      <c r="E150" s="14" t="s">
        <v>37</v>
      </c>
      <c r="F150" s="15" t="s">
        <v>107</v>
      </c>
      <c r="G150" s="16"/>
      <c r="H150" s="16"/>
      <c r="I150" s="55"/>
      <c r="J150" s="55"/>
      <c r="K150" s="1">
        <f>G150+COUNTIF(G150:J150,"M")+COUNTIF(G150:I150,"AD")</f>
        <v>0</v>
      </c>
      <c r="L150" s="1">
        <f>COUNTIF(G150:J150,"I")+COUNTIF(G150:I150,"RI")</f>
        <v>0</v>
      </c>
      <c r="M150" s="2">
        <f t="shared" si="2"/>
        <v>0</v>
      </c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</row>
    <row r="151" spans="1:38" ht="32.25" customHeight="1" x14ac:dyDescent="0.2">
      <c r="A151" s="11">
        <v>68337</v>
      </c>
      <c r="B151" s="12" t="s">
        <v>267</v>
      </c>
      <c r="C151" s="12" t="s">
        <v>362</v>
      </c>
      <c r="D151" s="13" t="s">
        <v>214</v>
      </c>
      <c r="E151" s="14" t="s">
        <v>18</v>
      </c>
      <c r="F151" s="15" t="s">
        <v>107</v>
      </c>
      <c r="G151" s="16"/>
      <c r="H151" s="16"/>
      <c r="I151" s="55"/>
      <c r="J151" s="55"/>
      <c r="K151" s="1">
        <f>G151+COUNTIF(G151:J151,"M")+COUNTIF(G151:I151,"AD")</f>
        <v>0</v>
      </c>
      <c r="L151" s="1">
        <f>COUNTIF(G151:J151,"I")+COUNTIF(G151:I151,"RI")</f>
        <v>0</v>
      </c>
      <c r="M151" s="2">
        <f t="shared" si="2"/>
        <v>0</v>
      </c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</row>
    <row r="152" spans="1:38" ht="32.25" customHeight="1" x14ac:dyDescent="0.2">
      <c r="A152" s="11">
        <v>68338</v>
      </c>
      <c r="B152" s="12" t="s">
        <v>289</v>
      </c>
      <c r="C152" s="12" t="s">
        <v>290</v>
      </c>
      <c r="D152" s="13" t="s">
        <v>2</v>
      </c>
      <c r="E152" s="14" t="s">
        <v>11</v>
      </c>
      <c r="F152" s="15">
        <v>2</v>
      </c>
      <c r="G152" s="16"/>
      <c r="H152" s="16"/>
      <c r="I152" s="55"/>
      <c r="J152" s="55"/>
      <c r="K152" s="1">
        <f>G152+COUNTIF(G152:J152,"M")+COUNTIF(G152:I152,"AD")</f>
        <v>0</v>
      </c>
      <c r="L152" s="1">
        <f>COUNTIF(G152:J152,"I")+COUNTIF(G152:I152,"RI")</f>
        <v>0</v>
      </c>
      <c r="M152" s="2">
        <f t="shared" si="2"/>
        <v>0</v>
      </c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</row>
    <row r="153" spans="1:38" ht="32.25" customHeight="1" x14ac:dyDescent="0.2">
      <c r="A153" s="11">
        <v>68339</v>
      </c>
      <c r="B153" s="12" t="s">
        <v>386</v>
      </c>
      <c r="C153" s="12" t="s">
        <v>387</v>
      </c>
      <c r="D153" s="13" t="s">
        <v>226</v>
      </c>
      <c r="E153" s="14" t="s">
        <v>9</v>
      </c>
      <c r="F153" s="15">
        <v>6</v>
      </c>
      <c r="G153" s="16"/>
      <c r="H153" s="16"/>
      <c r="I153" s="55"/>
      <c r="J153" s="55"/>
      <c r="K153" s="1">
        <f>G153+COUNTIF(G153:J153,"M")+COUNTIF(G153:I153,"AD")</f>
        <v>0</v>
      </c>
      <c r="L153" s="1">
        <f>COUNTIF(G153:J153,"I")+COUNTIF(G153:I153,"RI")</f>
        <v>0</v>
      </c>
      <c r="M153" s="2">
        <f t="shared" si="2"/>
        <v>0</v>
      </c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</row>
    <row r="154" spans="1:38" ht="32.25" customHeight="1" x14ac:dyDescent="0.2">
      <c r="A154" s="11">
        <v>68340</v>
      </c>
      <c r="B154" s="12" t="s">
        <v>309</v>
      </c>
      <c r="C154" s="12" t="s">
        <v>310</v>
      </c>
      <c r="D154" s="13" t="s">
        <v>214</v>
      </c>
      <c r="E154" s="14" t="s">
        <v>6</v>
      </c>
      <c r="F154" s="15">
        <v>3</v>
      </c>
      <c r="G154" s="16"/>
      <c r="H154" s="16"/>
      <c r="I154" s="55"/>
      <c r="J154" s="55"/>
      <c r="K154" s="1">
        <f>G154+COUNTIF(G154:J154,"M")+COUNTIF(G154:I154,"AD")</f>
        <v>0</v>
      </c>
      <c r="L154" s="1">
        <f>COUNTIF(G154:J154,"I")+COUNTIF(G154:I154,"RI")</f>
        <v>0</v>
      </c>
      <c r="M154" s="2">
        <f t="shared" si="2"/>
        <v>0</v>
      </c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</row>
    <row r="155" spans="1:38" ht="32.25" customHeight="1" x14ac:dyDescent="0.2">
      <c r="A155" s="11">
        <v>68341</v>
      </c>
      <c r="B155" s="12" t="s">
        <v>260</v>
      </c>
      <c r="C155" s="12" t="s">
        <v>261</v>
      </c>
      <c r="D155" s="13" t="s">
        <v>214</v>
      </c>
      <c r="E155" s="14" t="s">
        <v>21</v>
      </c>
      <c r="F155" s="15" t="s">
        <v>107</v>
      </c>
      <c r="G155" s="16"/>
      <c r="H155" s="16"/>
      <c r="I155" s="55"/>
      <c r="J155" s="55"/>
      <c r="K155" s="1">
        <f>G155+COUNTIF(G155:J155,"M")+COUNTIF(G155:I155,"AD")</f>
        <v>0</v>
      </c>
      <c r="L155" s="1">
        <f>COUNTIF(G155:J155,"I")+COUNTIF(G155:I155,"RI")</f>
        <v>0</v>
      </c>
      <c r="M155" s="2">
        <f t="shared" si="2"/>
        <v>0</v>
      </c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</row>
    <row r="156" spans="1:38" ht="32.25" customHeight="1" x14ac:dyDescent="0.2">
      <c r="A156" s="11">
        <v>68342</v>
      </c>
      <c r="B156" s="12" t="s">
        <v>282</v>
      </c>
      <c r="C156" s="12" t="s">
        <v>283</v>
      </c>
      <c r="D156" s="13" t="s">
        <v>214</v>
      </c>
      <c r="E156" s="14" t="s">
        <v>13</v>
      </c>
      <c r="F156" s="15" t="s">
        <v>107</v>
      </c>
      <c r="G156" s="16"/>
      <c r="H156" s="16"/>
      <c r="I156" s="55"/>
      <c r="J156" s="55"/>
      <c r="K156" s="1">
        <f>G156+COUNTIF(G156:J156,"M")+COUNTIF(G156:I156,"AD")</f>
        <v>0</v>
      </c>
      <c r="L156" s="1">
        <f>COUNTIF(G156:J156,"I")+COUNTIF(G156:I156,"RI")</f>
        <v>0</v>
      </c>
      <c r="M156" s="2">
        <f t="shared" si="2"/>
        <v>0</v>
      </c>
      <c r="N156" s="17"/>
      <c r="O156" s="17"/>
      <c r="P156" s="17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</row>
    <row r="157" spans="1:38" ht="32.25" customHeight="1" x14ac:dyDescent="0.2">
      <c r="A157" s="11">
        <v>68343</v>
      </c>
      <c r="B157" s="12" t="s">
        <v>436</v>
      </c>
      <c r="C157" s="12" t="s">
        <v>437</v>
      </c>
      <c r="D157" s="13" t="s">
        <v>214</v>
      </c>
      <c r="E157" s="14" t="s">
        <v>51</v>
      </c>
      <c r="F157" s="15" t="s">
        <v>107</v>
      </c>
      <c r="G157" s="16"/>
      <c r="H157" s="16"/>
      <c r="I157" s="55"/>
      <c r="J157" s="55"/>
      <c r="K157" s="1">
        <f>G157+COUNTIF(G157:J157,"M")+COUNTIF(G157:I157,"AD")</f>
        <v>0</v>
      </c>
      <c r="L157" s="1">
        <f>COUNTIF(G157:J157,"I")+COUNTIF(G157:I157,"RI")</f>
        <v>0</v>
      </c>
      <c r="M157" s="2">
        <f t="shared" si="2"/>
        <v>0</v>
      </c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</row>
    <row r="158" spans="1:38" ht="32.25" customHeight="1" x14ac:dyDescent="0.2">
      <c r="A158" s="11">
        <v>68344</v>
      </c>
      <c r="B158" s="12" t="s">
        <v>227</v>
      </c>
      <c r="C158" s="12" t="s">
        <v>228</v>
      </c>
      <c r="D158" s="13" t="s">
        <v>214</v>
      </c>
      <c r="E158" s="14" t="s">
        <v>12</v>
      </c>
      <c r="F158" s="15" t="s">
        <v>107</v>
      </c>
      <c r="G158" s="16"/>
      <c r="H158" s="16"/>
      <c r="I158" s="55"/>
      <c r="J158" s="55"/>
      <c r="K158" s="1">
        <f>G158+COUNTIF(G158:J158,"M")+COUNTIF(G158:I158,"AD")</f>
        <v>0</v>
      </c>
      <c r="L158" s="1">
        <f>COUNTIF(G158:J158,"I")+COUNTIF(G158:I158,"RI")</f>
        <v>0</v>
      </c>
      <c r="M158" s="2">
        <f t="shared" si="2"/>
        <v>0</v>
      </c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</row>
    <row r="159" spans="1:38" ht="32.25" customHeight="1" x14ac:dyDescent="0.2">
      <c r="A159" s="11">
        <v>68345</v>
      </c>
      <c r="B159" s="12" t="s">
        <v>353</v>
      </c>
      <c r="C159" s="12" t="s">
        <v>354</v>
      </c>
      <c r="D159" s="13" t="s">
        <v>214</v>
      </c>
      <c r="E159" s="14" t="s">
        <v>7</v>
      </c>
      <c r="F159" s="15">
        <v>1</v>
      </c>
      <c r="G159" s="16"/>
      <c r="H159" s="16"/>
      <c r="I159" s="55"/>
      <c r="J159" s="55"/>
      <c r="K159" s="1">
        <f>G159+COUNTIF(G159:J159,"M")+COUNTIF(G159:I159,"AD")</f>
        <v>0</v>
      </c>
      <c r="L159" s="1">
        <f>COUNTIF(G159:J159,"I")+COUNTIF(G159:I159,"RI")</f>
        <v>0</v>
      </c>
      <c r="M159" s="2">
        <f t="shared" si="2"/>
        <v>0</v>
      </c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</row>
    <row r="160" spans="1:38" ht="32.25" customHeight="1" x14ac:dyDescent="0.2">
      <c r="A160" s="11">
        <v>68346</v>
      </c>
      <c r="B160" s="12" t="s">
        <v>271</v>
      </c>
      <c r="C160" s="12" t="s">
        <v>272</v>
      </c>
      <c r="D160" s="13" t="s">
        <v>41</v>
      </c>
      <c r="E160" s="14" t="s">
        <v>20</v>
      </c>
      <c r="F160" s="15" t="s">
        <v>107</v>
      </c>
      <c r="G160" s="16"/>
      <c r="H160" s="16"/>
      <c r="I160" s="55"/>
      <c r="J160" s="55"/>
      <c r="K160" s="1">
        <f>G160+COUNTIF(G160:J160,"M")+COUNTIF(G160:I160,"AD")</f>
        <v>0</v>
      </c>
      <c r="L160" s="1">
        <f>COUNTIF(G160:J160,"I")+COUNTIF(G160:I160,"RI")</f>
        <v>0</v>
      </c>
      <c r="M160" s="2">
        <f t="shared" si="2"/>
        <v>0</v>
      </c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</row>
    <row r="161" spans="1:38" ht="32.25" customHeight="1" x14ac:dyDescent="0.2">
      <c r="A161" s="11">
        <v>68347</v>
      </c>
      <c r="B161" s="12" t="s">
        <v>338</v>
      </c>
      <c r="C161" s="12" t="s">
        <v>339</v>
      </c>
      <c r="D161" s="13" t="s">
        <v>214</v>
      </c>
      <c r="E161" s="14" t="s">
        <v>1</v>
      </c>
      <c r="F161" s="15" t="s">
        <v>107</v>
      </c>
      <c r="G161" s="16"/>
      <c r="H161" s="16"/>
      <c r="I161" s="55"/>
      <c r="J161" s="55"/>
      <c r="K161" s="1">
        <f>G161+COUNTIF(G161:J161,"M")+COUNTIF(G161:I161,"AD")</f>
        <v>0</v>
      </c>
      <c r="L161" s="1">
        <f>COUNTIF(G161:J161,"I")+COUNTIF(G161:I161,"RI")</f>
        <v>0</v>
      </c>
      <c r="M161" s="2">
        <f t="shared" si="2"/>
        <v>0</v>
      </c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</row>
    <row r="162" spans="1:38" ht="32.25" customHeight="1" x14ac:dyDescent="0.2">
      <c r="A162" s="11">
        <v>68348</v>
      </c>
      <c r="B162" s="12" t="s">
        <v>336</v>
      </c>
      <c r="C162" s="12" t="s">
        <v>337</v>
      </c>
      <c r="D162" s="13" t="s">
        <v>279</v>
      </c>
      <c r="E162" s="14" t="s">
        <v>6</v>
      </c>
      <c r="F162" s="15">
        <v>1</v>
      </c>
      <c r="G162" s="16"/>
      <c r="H162" s="16"/>
      <c r="I162" s="55"/>
      <c r="J162" s="55"/>
      <c r="K162" s="1">
        <f>G162+COUNTIF(G162:J162,"M")+COUNTIF(G162:I162,"AD")</f>
        <v>0</v>
      </c>
      <c r="L162" s="1">
        <f>COUNTIF(G162:J162,"I")+COUNTIF(G162:I162,"RI")</f>
        <v>0</v>
      </c>
      <c r="M162" s="2">
        <f t="shared" si="2"/>
        <v>0</v>
      </c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</row>
    <row r="163" spans="1:38" ht="32.25" customHeight="1" x14ac:dyDescent="0.2">
      <c r="A163" s="11">
        <v>68349</v>
      </c>
      <c r="B163" s="12" t="s">
        <v>374</v>
      </c>
      <c r="C163" s="12" t="s">
        <v>375</v>
      </c>
      <c r="D163" s="13" t="s">
        <v>214</v>
      </c>
      <c r="E163" s="14" t="s">
        <v>6</v>
      </c>
      <c r="F163" s="15">
        <v>2</v>
      </c>
      <c r="G163" s="16"/>
      <c r="H163" s="16"/>
      <c r="I163" s="55"/>
      <c r="J163" s="55"/>
      <c r="K163" s="1">
        <f>G163+COUNTIF(G163:J163,"M")+COUNTIF(G163:I163,"AD")</f>
        <v>0</v>
      </c>
      <c r="L163" s="1">
        <f>COUNTIF(G163:J163,"I")+COUNTIF(G163:I163,"RI")</f>
        <v>0</v>
      </c>
      <c r="M163" s="2">
        <f t="shared" si="2"/>
        <v>0</v>
      </c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</row>
    <row r="164" spans="1:38" ht="32.25" customHeight="1" x14ac:dyDescent="0.2">
      <c r="A164" s="11">
        <v>68350</v>
      </c>
      <c r="B164" s="12" t="s">
        <v>406</v>
      </c>
      <c r="C164" s="12" t="s">
        <v>407</v>
      </c>
      <c r="D164" s="13" t="s">
        <v>214</v>
      </c>
      <c r="E164" s="14" t="s">
        <v>6</v>
      </c>
      <c r="F164" s="15">
        <v>3</v>
      </c>
      <c r="G164" s="16"/>
      <c r="H164" s="16"/>
      <c r="I164" s="55"/>
      <c r="J164" s="55"/>
      <c r="K164" s="1">
        <f>G164+COUNTIF(G164:J164,"M")+COUNTIF(G164:I164,"AD")</f>
        <v>0</v>
      </c>
      <c r="L164" s="1">
        <f>COUNTIF(G164:J164,"I")+COUNTIF(G164:I164,"RI")</f>
        <v>0</v>
      </c>
      <c r="M164" s="2">
        <f t="shared" si="2"/>
        <v>0</v>
      </c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</row>
    <row r="165" spans="1:38" ht="32.25" customHeight="1" x14ac:dyDescent="0.2">
      <c r="A165" s="36">
        <v>68351</v>
      </c>
      <c r="B165" s="32" t="s">
        <v>365</v>
      </c>
      <c r="C165" s="32" t="s">
        <v>366</v>
      </c>
      <c r="D165" s="35" t="s">
        <v>214</v>
      </c>
      <c r="E165" s="32" t="s">
        <v>251</v>
      </c>
      <c r="F165" s="51">
        <v>1</v>
      </c>
      <c r="G165" s="51"/>
      <c r="H165" s="51"/>
      <c r="I165" s="56"/>
      <c r="J165" s="56"/>
      <c r="K165" s="1">
        <f>G165+COUNTIF(G165:J165,"M")+COUNTIF(G165:I165,"AD")</f>
        <v>0</v>
      </c>
      <c r="L165" s="1">
        <f>COUNTIF(G165:J165,"I")+COUNTIF(G165:I165,"RI")</f>
        <v>0</v>
      </c>
      <c r="M165" s="2">
        <f t="shared" si="2"/>
        <v>0</v>
      </c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</row>
    <row r="166" spans="1:38" ht="32.25" customHeight="1" x14ac:dyDescent="0.2">
      <c r="A166" s="11">
        <v>68352</v>
      </c>
      <c r="B166" s="12" t="s">
        <v>393</v>
      </c>
      <c r="C166" s="12" t="s">
        <v>394</v>
      </c>
      <c r="D166" s="13" t="s">
        <v>214</v>
      </c>
      <c r="E166" s="14" t="s">
        <v>17</v>
      </c>
      <c r="F166" s="15" t="s">
        <v>107</v>
      </c>
      <c r="G166" s="16"/>
      <c r="H166" s="16"/>
      <c r="I166" s="55"/>
      <c r="J166" s="55"/>
      <c r="K166" s="1">
        <f>G166+COUNTIF(G166:J166,"M")+COUNTIF(G166:I166,"AD")</f>
        <v>0</v>
      </c>
      <c r="L166" s="1">
        <f>COUNTIF(G166:J166,"I")+COUNTIF(G166:I166,"RI")</f>
        <v>0</v>
      </c>
      <c r="M166" s="2">
        <f t="shared" si="2"/>
        <v>0</v>
      </c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</row>
    <row r="167" spans="1:38" ht="32.25" customHeight="1" x14ac:dyDescent="0.2">
      <c r="A167" s="11">
        <v>68353</v>
      </c>
      <c r="B167" s="12" t="s">
        <v>218</v>
      </c>
      <c r="C167" s="12" t="s">
        <v>219</v>
      </c>
      <c r="D167" s="13" t="s">
        <v>214</v>
      </c>
      <c r="E167" s="14" t="s">
        <v>6</v>
      </c>
      <c r="F167" s="15">
        <v>2</v>
      </c>
      <c r="G167" s="16"/>
      <c r="H167" s="16"/>
      <c r="I167" s="55"/>
      <c r="J167" s="55"/>
      <c r="K167" s="1">
        <f>G167+COUNTIF(G167:J167,"M")+COUNTIF(G167:I167,"AD")</f>
        <v>0</v>
      </c>
      <c r="L167" s="1">
        <f>COUNTIF(G167:J167,"I")+COUNTIF(G167:I167,"RI")</f>
        <v>0</v>
      </c>
      <c r="M167" s="2">
        <f t="shared" si="2"/>
        <v>0</v>
      </c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</row>
    <row r="168" spans="1:38" ht="32.25" customHeight="1" x14ac:dyDescent="0.2">
      <c r="A168" s="11">
        <v>68354</v>
      </c>
      <c r="B168" s="12" t="s">
        <v>277</v>
      </c>
      <c r="C168" s="12" t="s">
        <v>278</v>
      </c>
      <c r="D168" s="13" t="s">
        <v>279</v>
      </c>
      <c r="E168" s="14" t="s">
        <v>66</v>
      </c>
      <c r="F168" s="15" t="s">
        <v>107</v>
      </c>
      <c r="G168" s="16"/>
      <c r="H168" s="16"/>
      <c r="I168" s="55"/>
      <c r="J168" s="55"/>
      <c r="K168" s="1">
        <f>G168+COUNTIF(G168:J168,"M")+COUNTIF(G168:I168,"AD")</f>
        <v>0</v>
      </c>
      <c r="L168" s="1">
        <f>COUNTIF(G168:J168,"I")+COUNTIF(G168:I168,"RI")</f>
        <v>0</v>
      </c>
      <c r="M168" s="2">
        <f t="shared" si="2"/>
        <v>0</v>
      </c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</row>
    <row r="169" spans="1:38" ht="32.25" customHeight="1" x14ac:dyDescent="0.2">
      <c r="A169" s="11">
        <v>68355</v>
      </c>
      <c r="B169" s="32" t="s">
        <v>314</v>
      </c>
      <c r="C169" s="32" t="s">
        <v>315</v>
      </c>
      <c r="D169" s="35" t="s">
        <v>214</v>
      </c>
      <c r="E169" s="32" t="s">
        <v>10</v>
      </c>
      <c r="F169" s="51" t="s">
        <v>107</v>
      </c>
      <c r="G169" s="51"/>
      <c r="H169" s="51"/>
      <c r="I169" s="56"/>
      <c r="J169" s="56"/>
      <c r="K169" s="1">
        <f>G169+COUNTIF(G169:J169,"M")+COUNTIF(G169:I169,"AD")</f>
        <v>0</v>
      </c>
      <c r="L169" s="1">
        <f>COUNTIF(G169:J169,"I")+COUNTIF(G169:I169,"RI")</f>
        <v>0</v>
      </c>
      <c r="M169" s="2">
        <f t="shared" si="2"/>
        <v>0</v>
      </c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</row>
    <row r="170" spans="1:38" ht="32.25" customHeight="1" x14ac:dyDescent="0.2">
      <c r="A170" s="11">
        <v>68356</v>
      </c>
      <c r="B170" s="12" t="s">
        <v>275</v>
      </c>
      <c r="C170" s="12" t="s">
        <v>276</v>
      </c>
      <c r="D170" s="13" t="s">
        <v>214</v>
      </c>
      <c r="E170" s="14" t="s">
        <v>3</v>
      </c>
      <c r="F170" s="15">
        <v>1</v>
      </c>
      <c r="G170" s="16"/>
      <c r="H170" s="16"/>
      <c r="I170" s="55"/>
      <c r="J170" s="55"/>
      <c r="K170" s="1">
        <f>G170+COUNTIF(G170:J170,"M")+COUNTIF(G170:I170,"AD")</f>
        <v>0</v>
      </c>
      <c r="L170" s="1">
        <f>COUNTIF(G170:J170,"I")+COUNTIF(G170:I170,"RI")</f>
        <v>0</v>
      </c>
      <c r="M170" s="2">
        <f t="shared" si="2"/>
        <v>0</v>
      </c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</row>
    <row r="171" spans="1:38" ht="32.25" customHeight="1" x14ac:dyDescent="0.2">
      <c r="A171" s="11">
        <v>68357</v>
      </c>
      <c r="B171" s="12" t="s">
        <v>295</v>
      </c>
      <c r="C171" s="12" t="s">
        <v>296</v>
      </c>
      <c r="D171" s="13" t="s">
        <v>214</v>
      </c>
      <c r="E171" s="14" t="s">
        <v>9</v>
      </c>
      <c r="F171" s="15">
        <v>2</v>
      </c>
      <c r="G171" s="16"/>
      <c r="H171" s="16"/>
      <c r="I171" s="55"/>
      <c r="J171" s="55"/>
      <c r="K171" s="1">
        <f>G171+COUNTIF(G171:J171,"M")+COUNTIF(G171:I171,"AD")</f>
        <v>0</v>
      </c>
      <c r="L171" s="1">
        <f>COUNTIF(G171:J171,"I")+COUNTIF(G171:I171,"RI")</f>
        <v>0</v>
      </c>
      <c r="M171" s="2">
        <f t="shared" si="2"/>
        <v>0</v>
      </c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</row>
    <row r="172" spans="1:38" ht="32.25" customHeight="1" x14ac:dyDescent="0.2">
      <c r="A172" s="11">
        <v>68358</v>
      </c>
      <c r="B172" s="14" t="s">
        <v>351</v>
      </c>
      <c r="C172" s="14" t="s">
        <v>352</v>
      </c>
      <c r="D172" s="13" t="s">
        <v>214</v>
      </c>
      <c r="E172" s="14" t="s">
        <v>24</v>
      </c>
      <c r="F172" s="15" t="s">
        <v>107</v>
      </c>
      <c r="G172" s="16"/>
      <c r="H172" s="16"/>
      <c r="I172" s="55"/>
      <c r="J172" s="55"/>
      <c r="K172" s="1">
        <f>G172+COUNTIF(G172:J172,"M")+COUNTIF(G172:I172,"AD")</f>
        <v>0</v>
      </c>
      <c r="L172" s="1">
        <f>COUNTIF(G172:J172,"I")+COUNTIF(G172:I172,"RI")</f>
        <v>0</v>
      </c>
      <c r="M172" s="2">
        <f t="shared" si="2"/>
        <v>0</v>
      </c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</row>
    <row r="173" spans="1:38" ht="32.25" customHeight="1" x14ac:dyDescent="0.2">
      <c r="A173" s="11">
        <v>68360</v>
      </c>
      <c r="B173" s="12" t="s">
        <v>222</v>
      </c>
      <c r="C173" s="12" t="s">
        <v>223</v>
      </c>
      <c r="D173" s="13" t="s">
        <v>214</v>
      </c>
      <c r="E173" s="14" t="s">
        <v>26</v>
      </c>
      <c r="F173" s="15" t="s">
        <v>107</v>
      </c>
      <c r="G173" s="16"/>
      <c r="H173" s="16"/>
      <c r="I173" s="55"/>
      <c r="J173" s="55"/>
      <c r="K173" s="1">
        <f>G173+COUNTIF(G173:J173,"M")+COUNTIF(G173:I173,"AD")</f>
        <v>0</v>
      </c>
      <c r="L173" s="1">
        <f>COUNTIF(G173:J173,"I")+COUNTIF(G173:I173,"RI")</f>
        <v>0</v>
      </c>
      <c r="M173" s="2">
        <f t="shared" si="2"/>
        <v>0</v>
      </c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</row>
    <row r="174" spans="1:38" ht="32.25" customHeight="1" x14ac:dyDescent="0.2">
      <c r="A174" s="11">
        <v>68361</v>
      </c>
      <c r="B174" s="12" t="s">
        <v>410</v>
      </c>
      <c r="C174" s="12" t="s">
        <v>411</v>
      </c>
      <c r="D174" s="13" t="s">
        <v>214</v>
      </c>
      <c r="E174" s="14" t="s">
        <v>3</v>
      </c>
      <c r="F174" s="15">
        <v>3</v>
      </c>
      <c r="G174" s="16"/>
      <c r="H174" s="16"/>
      <c r="I174" s="55"/>
      <c r="J174" s="55"/>
      <c r="K174" s="1">
        <f>G174+COUNTIF(G174:J174,"M")+COUNTIF(G174:I174,"AD")</f>
        <v>0</v>
      </c>
      <c r="L174" s="1">
        <f>COUNTIF(G174:J174,"I")+COUNTIF(G174:I174,"RI")</f>
        <v>0</v>
      </c>
      <c r="M174" s="2">
        <f t="shared" si="2"/>
        <v>0</v>
      </c>
      <c r="N174" s="17"/>
      <c r="O174" s="17"/>
      <c r="P174" s="17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</row>
    <row r="175" spans="1:38" ht="32.25" customHeight="1" x14ac:dyDescent="0.2">
      <c r="A175" s="11">
        <v>68362</v>
      </c>
      <c r="B175" s="12" t="s">
        <v>345</v>
      </c>
      <c r="C175" s="12" t="s">
        <v>346</v>
      </c>
      <c r="D175" s="13" t="s">
        <v>41</v>
      </c>
      <c r="E175" s="14" t="s">
        <v>113</v>
      </c>
      <c r="F175" s="15" t="s">
        <v>107</v>
      </c>
      <c r="G175" s="16"/>
      <c r="H175" s="16"/>
      <c r="I175" s="55"/>
      <c r="J175" s="55"/>
      <c r="K175" s="1">
        <f>G175+COUNTIF(G175:J175,"M")+COUNTIF(G175:I175,"AD")</f>
        <v>0</v>
      </c>
      <c r="L175" s="1">
        <f>COUNTIF(G175:J175,"I")+COUNTIF(G175:I175,"RI")</f>
        <v>0</v>
      </c>
      <c r="M175" s="2">
        <f t="shared" si="2"/>
        <v>0</v>
      </c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</row>
    <row r="176" spans="1:38" ht="32.25" customHeight="1" x14ac:dyDescent="0.2">
      <c r="A176" s="11">
        <v>68363</v>
      </c>
      <c r="B176" s="12" t="s">
        <v>328</v>
      </c>
      <c r="C176" s="12" t="s">
        <v>329</v>
      </c>
      <c r="D176" s="13" t="s">
        <v>214</v>
      </c>
      <c r="E176" s="14" t="s">
        <v>3</v>
      </c>
      <c r="F176" s="15">
        <v>2</v>
      </c>
      <c r="G176" s="16"/>
      <c r="H176" s="16"/>
      <c r="I176" s="55"/>
      <c r="J176" s="55"/>
      <c r="K176" s="1">
        <f>G176+COUNTIF(G176:J176,"M")+COUNTIF(G176:I176,"AD")</f>
        <v>0</v>
      </c>
      <c r="L176" s="1">
        <f>COUNTIF(G176:J176,"I")+COUNTIF(G176:I176,"RI")</f>
        <v>0</v>
      </c>
      <c r="M176" s="2">
        <f t="shared" si="2"/>
        <v>0</v>
      </c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</row>
    <row r="177" spans="1:39" ht="32.25" customHeight="1" x14ac:dyDescent="0.2">
      <c r="A177" s="11">
        <v>68364</v>
      </c>
      <c r="B177" s="12" t="s">
        <v>431</v>
      </c>
      <c r="C177" s="12" t="s">
        <v>432</v>
      </c>
      <c r="D177" s="13" t="s">
        <v>279</v>
      </c>
      <c r="E177" s="14" t="s">
        <v>14</v>
      </c>
      <c r="F177" s="15">
        <v>2</v>
      </c>
      <c r="G177" s="16"/>
      <c r="H177" s="16"/>
      <c r="I177" s="55"/>
      <c r="J177" s="55"/>
      <c r="K177" s="1">
        <f>G177+COUNTIF(G177:J177,"M")+COUNTIF(G177:I177,"AD")</f>
        <v>0</v>
      </c>
      <c r="L177" s="1">
        <f>COUNTIF(G177:J177,"I")+COUNTIF(G177:I177,"RI")</f>
        <v>0</v>
      </c>
      <c r="M177" s="2">
        <f t="shared" si="2"/>
        <v>0</v>
      </c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</row>
    <row r="178" spans="1:39" s="17" customFormat="1" ht="32.25" customHeight="1" x14ac:dyDescent="0.2">
      <c r="A178" s="11">
        <v>68365</v>
      </c>
      <c r="B178" s="12" t="s">
        <v>330</v>
      </c>
      <c r="C178" s="12" t="s">
        <v>331</v>
      </c>
      <c r="D178" s="13" t="s">
        <v>226</v>
      </c>
      <c r="E178" s="14" t="s">
        <v>15</v>
      </c>
      <c r="F178" s="15" t="s">
        <v>107</v>
      </c>
      <c r="G178" s="16"/>
      <c r="H178" s="16"/>
      <c r="I178" s="55"/>
      <c r="J178" s="55"/>
      <c r="K178" s="1">
        <f>G178+COUNTIF(G178:J178,"M")+COUNTIF(G178:I178,"AD")</f>
        <v>0</v>
      </c>
      <c r="L178" s="1">
        <f>COUNTIF(G178:J178,"I")+COUNTIF(G178:I178,"RI")</f>
        <v>0</v>
      </c>
      <c r="M178" s="2">
        <f t="shared" si="2"/>
        <v>0</v>
      </c>
      <c r="N178" s="4"/>
      <c r="O178" s="4"/>
      <c r="P178" s="4"/>
      <c r="V178" s="68"/>
      <c r="W178" s="68"/>
      <c r="X178" s="68"/>
      <c r="Y178" s="68"/>
      <c r="Z178" s="68"/>
      <c r="AA178" s="68"/>
      <c r="AB178" s="68"/>
      <c r="AC178" s="68"/>
      <c r="AD178" s="68"/>
      <c r="AE178" s="68"/>
      <c r="AF178" s="68"/>
      <c r="AG178" s="68"/>
      <c r="AH178" s="68"/>
      <c r="AI178" s="68"/>
      <c r="AJ178" s="68"/>
      <c r="AK178" s="68"/>
      <c r="AL178" s="68"/>
    </row>
    <row r="179" spans="1:39" ht="32.25" customHeight="1" x14ac:dyDescent="0.2">
      <c r="A179" s="11">
        <v>68366</v>
      </c>
      <c r="B179" s="12" t="s">
        <v>220</v>
      </c>
      <c r="C179" s="12" t="s">
        <v>221</v>
      </c>
      <c r="D179" s="13" t="s">
        <v>50</v>
      </c>
      <c r="E179" s="14" t="s">
        <v>21</v>
      </c>
      <c r="F179" s="15" t="s">
        <v>107</v>
      </c>
      <c r="G179" s="16"/>
      <c r="H179" s="16"/>
      <c r="I179" s="55"/>
      <c r="J179" s="55"/>
      <c r="K179" s="1">
        <f>G179+COUNTIF(G179:J179,"M")+COUNTIF(G179:I179,"AD")</f>
        <v>0</v>
      </c>
      <c r="L179" s="1">
        <f>COUNTIF(G179:J179,"I")+COUNTIF(G179:I179,"RI")</f>
        <v>0</v>
      </c>
      <c r="M179" s="2">
        <f t="shared" si="2"/>
        <v>0</v>
      </c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</row>
    <row r="180" spans="1:39" ht="32.25" customHeight="1" x14ac:dyDescent="0.2">
      <c r="A180" s="11">
        <v>68367</v>
      </c>
      <c r="B180" s="12" t="s">
        <v>360</v>
      </c>
      <c r="C180" s="12" t="s">
        <v>361</v>
      </c>
      <c r="D180" s="13" t="s">
        <v>0</v>
      </c>
      <c r="E180" s="14" t="s">
        <v>8</v>
      </c>
      <c r="F180" s="15" t="s">
        <v>107</v>
      </c>
      <c r="G180" s="16"/>
      <c r="H180" s="16"/>
      <c r="I180" s="55"/>
      <c r="J180" s="55"/>
      <c r="K180" s="1">
        <f>G180+COUNTIF(G180:J180,"M")+COUNTIF(G180:I180,"AD")</f>
        <v>0</v>
      </c>
      <c r="L180" s="1">
        <f>COUNTIF(G180:J180,"I")+COUNTIF(G180:I180,"RI")</f>
        <v>0</v>
      </c>
      <c r="M180" s="2">
        <f t="shared" si="2"/>
        <v>0</v>
      </c>
      <c r="N180" s="17"/>
      <c r="O180" s="17"/>
      <c r="P180" s="17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</row>
    <row r="181" spans="1:39" ht="32.25" customHeight="1" x14ac:dyDescent="0.2">
      <c r="A181" s="11">
        <v>68368</v>
      </c>
      <c r="B181" s="12" t="s">
        <v>376</v>
      </c>
      <c r="C181" s="12" t="s">
        <v>377</v>
      </c>
      <c r="D181" s="13" t="s">
        <v>214</v>
      </c>
      <c r="E181" s="14" t="s">
        <v>9</v>
      </c>
      <c r="F181" s="15">
        <v>6</v>
      </c>
      <c r="G181" s="16"/>
      <c r="H181" s="16"/>
      <c r="I181" s="55"/>
      <c r="J181" s="55"/>
      <c r="K181" s="1">
        <f>G181+COUNTIF(G181:J181,"M")+COUNTIF(G181:I181,"AD")</f>
        <v>0</v>
      </c>
      <c r="L181" s="1">
        <f>COUNTIF(G181:J181,"I")+COUNTIF(G181:I181,"RI")</f>
        <v>0</v>
      </c>
      <c r="M181" s="2">
        <f t="shared" si="2"/>
        <v>0</v>
      </c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</row>
    <row r="182" spans="1:39" ht="32.25" customHeight="1" x14ac:dyDescent="0.2">
      <c r="A182" s="11">
        <v>68369</v>
      </c>
      <c r="B182" s="12" t="s">
        <v>109</v>
      </c>
      <c r="C182" s="12" t="s">
        <v>385</v>
      </c>
      <c r="D182" s="13" t="s">
        <v>226</v>
      </c>
      <c r="E182" s="14" t="s">
        <v>24</v>
      </c>
      <c r="F182" s="15" t="s">
        <v>107</v>
      </c>
      <c r="G182" s="16"/>
      <c r="H182" s="16"/>
      <c r="I182" s="55"/>
      <c r="J182" s="55"/>
      <c r="K182" s="1">
        <f>G182+COUNTIF(G182:J182,"M")+COUNTIF(G182:I182,"AD")</f>
        <v>0</v>
      </c>
      <c r="L182" s="1">
        <f>COUNTIF(G182:J182,"I")+COUNTIF(G182:I182,"RI")</f>
        <v>0</v>
      </c>
      <c r="M182" s="2">
        <f t="shared" si="2"/>
        <v>0</v>
      </c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</row>
    <row r="183" spans="1:39" ht="32.25" customHeight="1" x14ac:dyDescent="0.2">
      <c r="A183" s="11">
        <v>68370</v>
      </c>
      <c r="B183" s="12" t="s">
        <v>305</v>
      </c>
      <c r="C183" s="12" t="s">
        <v>306</v>
      </c>
      <c r="D183" s="13" t="s">
        <v>226</v>
      </c>
      <c r="E183" s="14" t="s">
        <v>9</v>
      </c>
      <c r="F183" s="15">
        <v>5</v>
      </c>
      <c r="G183" s="16"/>
      <c r="H183" s="16"/>
      <c r="I183" s="55"/>
      <c r="J183" s="55"/>
      <c r="K183" s="1">
        <f>G183+COUNTIF(G183:J183,"M")+COUNTIF(G183:I183,"AD")</f>
        <v>0</v>
      </c>
      <c r="L183" s="1">
        <f>COUNTIF(G183:J183,"I")+COUNTIF(G183:I183,"RI")</f>
        <v>0</v>
      </c>
      <c r="M183" s="2">
        <f t="shared" si="2"/>
        <v>0</v>
      </c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</row>
    <row r="184" spans="1:39" ht="32.25" customHeight="1" x14ac:dyDescent="0.2">
      <c r="A184" s="11">
        <v>68371</v>
      </c>
      <c r="B184" s="12" t="s">
        <v>390</v>
      </c>
      <c r="C184" s="12" t="s">
        <v>391</v>
      </c>
      <c r="D184" s="13" t="s">
        <v>392</v>
      </c>
      <c r="E184" s="14" t="s">
        <v>66</v>
      </c>
      <c r="F184" s="15" t="s">
        <v>107</v>
      </c>
      <c r="G184" s="16"/>
      <c r="H184" s="16"/>
      <c r="I184" s="55" t="s">
        <v>447</v>
      </c>
      <c r="J184" s="55"/>
      <c r="K184" s="1">
        <f>G184+COUNTIF(G184:J184,"M")+COUNTIF(G184:I184,"AD")</f>
        <v>1</v>
      </c>
      <c r="L184" s="1">
        <f>COUNTIF(G184:J184,"I")+COUNTIF(G184:I184,"RI")</f>
        <v>0</v>
      </c>
      <c r="M184" s="2">
        <f t="shared" si="2"/>
        <v>1</v>
      </c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</row>
    <row r="185" spans="1:39" ht="32.25" customHeight="1" x14ac:dyDescent="0.2">
      <c r="A185" s="38">
        <v>68373</v>
      </c>
      <c r="B185" s="39" t="s">
        <v>412</v>
      </c>
      <c r="C185" s="39" t="s">
        <v>413</v>
      </c>
      <c r="D185" s="40" t="s">
        <v>41</v>
      </c>
      <c r="E185" s="41" t="s">
        <v>10</v>
      </c>
      <c r="F185" s="42" t="s">
        <v>107</v>
      </c>
      <c r="G185" s="43"/>
      <c r="H185" s="43"/>
      <c r="I185" s="57"/>
      <c r="J185" s="57"/>
      <c r="K185" s="1">
        <f>G185+COUNTIF(G185:J185,"M")+COUNTIF(G185:I185,"AD")</f>
        <v>0</v>
      </c>
      <c r="L185" s="1">
        <f>COUNTIF(G185:J185,"I")+COUNTIF(G185:I185,"RI")</f>
        <v>0</v>
      </c>
      <c r="M185" s="2">
        <f t="shared" si="2"/>
        <v>0</v>
      </c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</row>
    <row r="186" spans="1:39" s="31" customFormat="1" ht="32.25" customHeight="1" x14ac:dyDescent="0.2">
      <c r="A186" s="36">
        <v>68374</v>
      </c>
      <c r="B186" s="32" t="s">
        <v>326</v>
      </c>
      <c r="C186" s="32" t="s">
        <v>327</v>
      </c>
      <c r="D186" s="35" t="s">
        <v>214</v>
      </c>
      <c r="E186" s="32" t="s">
        <v>10</v>
      </c>
      <c r="F186" s="54" t="s">
        <v>107</v>
      </c>
      <c r="G186" s="51"/>
      <c r="H186" s="51"/>
      <c r="I186" s="56"/>
      <c r="J186" s="56"/>
      <c r="K186" s="1">
        <f>G186+COUNTIF(G186:J186,"M")+COUNTIF(G186:I186,"AD")</f>
        <v>0</v>
      </c>
      <c r="L186" s="1">
        <f>COUNTIF(G186:J186,"I")+COUNTIF(G186:I186,"RI")</f>
        <v>0</v>
      </c>
      <c r="M186" s="2">
        <f t="shared" si="2"/>
        <v>0</v>
      </c>
      <c r="N186" s="59"/>
      <c r="O186" s="62"/>
      <c r="U186" s="61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62"/>
    </row>
    <row r="187" spans="1:39" ht="32.25" customHeight="1" x14ac:dyDescent="0.2">
      <c r="A187" s="44">
        <v>68375</v>
      </c>
      <c r="B187" s="45" t="s">
        <v>293</v>
      </c>
      <c r="C187" s="45" t="s">
        <v>294</v>
      </c>
      <c r="D187" s="46" t="s">
        <v>214</v>
      </c>
      <c r="E187" s="47" t="s">
        <v>19</v>
      </c>
      <c r="F187" s="48" t="s">
        <v>107</v>
      </c>
      <c r="G187" s="49"/>
      <c r="H187" s="49"/>
      <c r="I187" s="58"/>
      <c r="J187" s="58"/>
      <c r="K187" s="1">
        <f>G187+COUNTIF(G187:J187,"M")+COUNTIF(G187:I187,"AD")</f>
        <v>0</v>
      </c>
      <c r="L187" s="1">
        <f>COUNTIF(G187:J187,"I")+COUNTIF(G187:I187,"RI")</f>
        <v>0</v>
      </c>
      <c r="M187" s="2">
        <f t="shared" si="2"/>
        <v>0</v>
      </c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</row>
    <row r="188" spans="1:39" ht="32.25" customHeight="1" x14ac:dyDescent="0.2">
      <c r="A188" s="36">
        <v>68376</v>
      </c>
      <c r="B188" s="32" t="s">
        <v>372</v>
      </c>
      <c r="C188" s="32" t="s">
        <v>373</v>
      </c>
      <c r="D188" s="35" t="s">
        <v>214</v>
      </c>
      <c r="E188" s="34" t="s">
        <v>27</v>
      </c>
      <c r="F188" s="50" t="s">
        <v>107</v>
      </c>
      <c r="G188" s="51"/>
      <c r="H188" s="51"/>
      <c r="I188" s="56"/>
      <c r="J188" s="56"/>
      <c r="K188" s="1">
        <f>G188+COUNTIF(G188:J188,"M")+COUNTIF(G188:I188,"AD")</f>
        <v>0</v>
      </c>
      <c r="L188" s="1">
        <f>COUNTIF(G188:J188,"I")+COUNTIF(G188:I188,"RI")</f>
        <v>0</v>
      </c>
      <c r="M188" s="2">
        <f t="shared" si="2"/>
        <v>0</v>
      </c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</row>
    <row r="189" spans="1:39" ht="32.25" customHeight="1" x14ac:dyDescent="0.2">
      <c r="A189" s="11">
        <v>68377</v>
      </c>
      <c r="B189" s="12" t="s">
        <v>323</v>
      </c>
      <c r="C189" s="12" t="s">
        <v>324</v>
      </c>
      <c r="D189" s="13" t="s">
        <v>214</v>
      </c>
      <c r="E189" s="14" t="s">
        <v>325</v>
      </c>
      <c r="F189" s="15" t="s">
        <v>107</v>
      </c>
      <c r="G189" s="16"/>
      <c r="H189" s="16"/>
      <c r="I189" s="55"/>
      <c r="J189" s="55"/>
      <c r="K189" s="1">
        <f>G189+COUNTIF(G189:J189,"M")+COUNTIF(G189:I189,"AD")</f>
        <v>0</v>
      </c>
      <c r="L189" s="1">
        <f>COUNTIF(G189:J189,"I")+COUNTIF(G189:I189,"RI")</f>
        <v>0</v>
      </c>
      <c r="M189" s="2">
        <f t="shared" si="2"/>
        <v>0</v>
      </c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</row>
    <row r="190" spans="1:39" ht="32.25" customHeight="1" x14ac:dyDescent="0.2">
      <c r="A190" s="11">
        <v>68378</v>
      </c>
      <c r="B190" s="12" t="s">
        <v>403</v>
      </c>
      <c r="C190" s="12" t="s">
        <v>404</v>
      </c>
      <c r="D190" s="13" t="s">
        <v>214</v>
      </c>
      <c r="E190" s="14" t="s">
        <v>6</v>
      </c>
      <c r="F190" s="15">
        <v>1</v>
      </c>
      <c r="G190" s="16"/>
      <c r="H190" s="16"/>
      <c r="I190" s="55"/>
      <c r="J190" s="55"/>
      <c r="K190" s="1">
        <f>G190+COUNTIF(G190:J190,"M")+COUNTIF(G190:I190,"AD")</f>
        <v>0</v>
      </c>
      <c r="L190" s="1">
        <f>COUNTIF(G190:J190,"I")+COUNTIF(G190:I190,"RI")</f>
        <v>0</v>
      </c>
      <c r="M190" s="2">
        <f t="shared" si="2"/>
        <v>0</v>
      </c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</row>
    <row r="191" spans="1:39" ht="32.25" customHeight="1" x14ac:dyDescent="0.2">
      <c r="A191" s="11">
        <v>68379</v>
      </c>
      <c r="B191" s="12" t="s">
        <v>312</v>
      </c>
      <c r="C191" s="12" t="s">
        <v>313</v>
      </c>
      <c r="D191" s="13" t="s">
        <v>226</v>
      </c>
      <c r="E191" s="14" t="s">
        <v>9</v>
      </c>
      <c r="F191" s="15">
        <v>4</v>
      </c>
      <c r="G191" s="16"/>
      <c r="H191" s="16"/>
      <c r="I191" s="55"/>
      <c r="J191" s="55"/>
      <c r="K191" s="1">
        <f>G191+COUNTIF(G191:J191,"M")+COUNTIF(G191:I191,"AD")</f>
        <v>0</v>
      </c>
      <c r="L191" s="1">
        <f>COUNTIF(G191:J191,"I")+COUNTIF(G191:I191,"RI")</f>
        <v>0</v>
      </c>
      <c r="M191" s="2">
        <f t="shared" si="2"/>
        <v>0</v>
      </c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</row>
    <row r="192" spans="1:39" ht="32.25" customHeight="1" x14ac:dyDescent="0.2">
      <c r="A192" s="11">
        <v>68380</v>
      </c>
      <c r="B192" s="12" t="s">
        <v>401</v>
      </c>
      <c r="C192" s="12" t="s">
        <v>402</v>
      </c>
      <c r="D192" s="13" t="s">
        <v>214</v>
      </c>
      <c r="E192" s="14" t="s">
        <v>13</v>
      </c>
      <c r="F192" s="15" t="s">
        <v>107</v>
      </c>
      <c r="G192" s="16"/>
      <c r="H192" s="16"/>
      <c r="I192" s="55"/>
      <c r="J192" s="55"/>
      <c r="K192" s="1">
        <f>G192+COUNTIF(G192:J192,"M")+COUNTIF(G192:I192,"AD")</f>
        <v>0</v>
      </c>
      <c r="L192" s="1">
        <f>COUNTIF(G192:J192,"I")+COUNTIF(G192:I192,"RI")</f>
        <v>0</v>
      </c>
      <c r="M192" s="2">
        <f t="shared" si="2"/>
        <v>0</v>
      </c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</row>
    <row r="193" spans="1:38" ht="32.25" customHeight="1" x14ac:dyDescent="0.2">
      <c r="A193" s="11">
        <v>68381</v>
      </c>
      <c r="B193" s="12" t="s">
        <v>414</v>
      </c>
      <c r="C193" s="12" t="s">
        <v>415</v>
      </c>
      <c r="D193" s="13" t="s">
        <v>214</v>
      </c>
      <c r="E193" s="14" t="s">
        <v>9</v>
      </c>
      <c r="F193" s="15">
        <v>3</v>
      </c>
      <c r="G193" s="16"/>
      <c r="H193" s="16"/>
      <c r="I193" s="55"/>
      <c r="J193" s="55"/>
      <c r="K193" s="1">
        <f>G193+COUNTIF(G193:J193,"M")+COUNTIF(G193:I193,"AD")</f>
        <v>0</v>
      </c>
      <c r="L193" s="1">
        <f>COUNTIF(G193:J193,"I")+COUNTIF(G193:I193,"RI")</f>
        <v>0</v>
      </c>
      <c r="M193" s="2">
        <f t="shared" si="2"/>
        <v>0</v>
      </c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</row>
    <row r="194" spans="1:38" ht="32.25" customHeight="1" x14ac:dyDescent="0.2">
      <c r="A194" s="11">
        <v>68382</v>
      </c>
      <c r="B194" s="12" t="s">
        <v>419</v>
      </c>
      <c r="C194" s="12" t="s">
        <v>420</v>
      </c>
      <c r="D194" s="13" t="s">
        <v>75</v>
      </c>
      <c r="E194" s="14" t="s">
        <v>26</v>
      </c>
      <c r="F194" s="15" t="s">
        <v>107</v>
      </c>
      <c r="G194" s="16"/>
      <c r="H194" s="16"/>
      <c r="I194" s="55"/>
      <c r="J194" s="55"/>
      <c r="K194" s="1">
        <f>G194+COUNTIF(G194:J194,"M")+COUNTIF(G194:I194,"AD")</f>
        <v>0</v>
      </c>
      <c r="L194" s="1">
        <f>COUNTIF(G194:J194,"I")+COUNTIF(G194:I194,"RI")</f>
        <v>0</v>
      </c>
      <c r="M194" s="2">
        <f t="shared" si="2"/>
        <v>0</v>
      </c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</row>
    <row r="195" spans="1:38" ht="32.25" customHeight="1" x14ac:dyDescent="0.2">
      <c r="A195" s="11">
        <v>71708</v>
      </c>
      <c r="B195" s="12" t="s">
        <v>443</v>
      </c>
      <c r="C195" s="12" t="s">
        <v>444</v>
      </c>
      <c r="D195" s="13" t="s">
        <v>41</v>
      </c>
      <c r="E195" s="14" t="s">
        <v>7</v>
      </c>
      <c r="F195" s="15">
        <v>1</v>
      </c>
      <c r="G195" s="16"/>
      <c r="H195" s="16"/>
      <c r="I195" s="55"/>
      <c r="J195" s="55"/>
      <c r="K195" s="1">
        <f>G195+COUNTIF(G195:J195,"M")+COUNTIF(G195:I195,"AD")</f>
        <v>0</v>
      </c>
      <c r="L195" s="1">
        <f>COUNTIF(G195:J195,"I")+COUNTIF(G195:I195,"RI")</f>
        <v>0</v>
      </c>
      <c r="M195" s="2">
        <f t="shared" si="2"/>
        <v>0</v>
      </c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</row>
    <row r="196" spans="1:38" ht="35.25" customHeight="1" x14ac:dyDescent="0.2">
      <c r="A196" s="76" t="s">
        <v>40</v>
      </c>
      <c r="B196" s="77"/>
      <c r="C196" s="77"/>
      <c r="D196" s="77"/>
      <c r="E196" s="77"/>
      <c r="F196" s="78"/>
      <c r="G196" s="19">
        <f t="shared" ref="G196:J196" si="3">COUNTIF(G6:G195,"M")</f>
        <v>0</v>
      </c>
      <c r="H196" s="19">
        <f t="shared" si="3"/>
        <v>0</v>
      </c>
      <c r="I196" s="19">
        <f t="shared" ref="I196" si="4">COUNTIF(I6:I195,"M")</f>
        <v>9</v>
      </c>
      <c r="J196" s="19">
        <f t="shared" si="3"/>
        <v>0</v>
      </c>
      <c r="K196" s="20">
        <f>SUM(K6:K195)</f>
        <v>9</v>
      </c>
      <c r="L196" s="21" t="s">
        <v>56</v>
      </c>
      <c r="M196" s="22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</row>
    <row r="197" spans="1:38" ht="33" customHeight="1" x14ac:dyDescent="0.2">
      <c r="A197" s="70" t="s">
        <v>54</v>
      </c>
      <c r="B197" s="71"/>
      <c r="C197" s="71"/>
      <c r="D197" s="71"/>
      <c r="E197" s="71"/>
      <c r="F197" s="72"/>
      <c r="G197" s="23">
        <f t="shared" ref="G197:J197" si="5">COUNTIF(G6:G195,"i")+COUNTIF(G7:G195,"RI")</f>
        <v>0</v>
      </c>
      <c r="H197" s="23">
        <f t="shared" si="5"/>
        <v>0</v>
      </c>
      <c r="I197" s="23">
        <f t="shared" ref="I197" si="6">COUNTIF(I6:I195,"i")+COUNTIF(I7:I195,"RI")</f>
        <v>0</v>
      </c>
      <c r="J197" s="23">
        <f t="shared" si="5"/>
        <v>0</v>
      </c>
      <c r="K197" s="24" t="s">
        <v>56</v>
      </c>
      <c r="L197" s="20">
        <f>SUM(G197:J197)</f>
        <v>0</v>
      </c>
      <c r="M197" s="25" t="s">
        <v>56</v>
      </c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</row>
    <row r="198" spans="1:38" ht="30.6" customHeight="1" x14ac:dyDescent="0.2">
      <c r="A198" s="73" t="s">
        <v>55</v>
      </c>
      <c r="B198" s="74"/>
      <c r="C198" s="74"/>
      <c r="D198" s="74"/>
      <c r="E198" s="74"/>
      <c r="F198" s="75"/>
      <c r="G198" s="3">
        <f t="shared" ref="G198:I198" si="7">+G196+G197</f>
        <v>0</v>
      </c>
      <c r="H198" s="3">
        <f t="shared" si="7"/>
        <v>0</v>
      </c>
      <c r="I198" s="3">
        <f t="shared" si="7"/>
        <v>9</v>
      </c>
      <c r="J198" s="3">
        <f t="shared" ref="J198" si="8">+J196+J197</f>
        <v>0</v>
      </c>
      <c r="K198" s="24" t="s">
        <v>56</v>
      </c>
      <c r="L198" s="24" t="s">
        <v>56</v>
      </c>
      <c r="M198" s="26">
        <f>+K196+L197</f>
        <v>9</v>
      </c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</row>
    <row r="199" spans="1:38" ht="34.15" hidden="1" customHeight="1" x14ac:dyDescent="0.2">
      <c r="M199" s="69"/>
      <c r="Q199" s="30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</row>
    <row r="200" spans="1:38" ht="33.6" hidden="1" customHeight="1" x14ac:dyDescent="0.2">
      <c r="M200" s="69"/>
      <c r="Q200" s="30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</row>
    <row r="201" spans="1:38" ht="33.75" hidden="1" customHeight="1" x14ac:dyDescent="0.2"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</row>
    <row r="202" spans="1:38" ht="33.75" hidden="1" customHeight="1" x14ac:dyDescent="0.2"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</row>
    <row r="203" spans="1:38" ht="33.75" hidden="1" customHeight="1" x14ac:dyDescent="0.2"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</row>
    <row r="204" spans="1:38" ht="8.4499999999999993" hidden="1" customHeight="1" x14ac:dyDescent="0.2"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</row>
    <row r="205" spans="1:38" ht="34.15" hidden="1" customHeight="1" x14ac:dyDescent="0.2"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</row>
    <row r="206" spans="1:38" ht="34.15" hidden="1" customHeight="1" x14ac:dyDescent="0.2"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</row>
    <row r="207" spans="1:38" ht="34.15" hidden="1" customHeight="1" x14ac:dyDescent="0.2"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</row>
    <row r="208" spans="1:38" ht="33" hidden="1" customHeight="1" x14ac:dyDescent="0.2"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</row>
    <row r="209" spans="22:38" ht="33.75" hidden="1" customHeight="1" x14ac:dyDescent="0.2"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</row>
    <row r="210" spans="22:38" ht="34.35" customHeight="1" x14ac:dyDescent="0.2"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</row>
    <row r="211" spans="22:38" ht="34.35" customHeight="1" x14ac:dyDescent="0.2"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</row>
    <row r="212" spans="22:38" ht="34.35" customHeight="1" x14ac:dyDescent="0.2"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</row>
    <row r="213" spans="22:38" ht="34.35" customHeight="1" x14ac:dyDescent="0.2"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</row>
    <row r="214" spans="22:38" ht="34.35" customHeight="1" x14ac:dyDescent="0.2"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</row>
    <row r="215" spans="22:38" ht="34.35" customHeight="1" x14ac:dyDescent="0.2"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</row>
    <row r="216" spans="22:38" ht="34.35" customHeight="1" x14ac:dyDescent="0.2"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</row>
    <row r="217" spans="22:38" ht="34.35" customHeight="1" x14ac:dyDescent="0.2"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</row>
    <row r="218" spans="22:38" ht="34.35" customHeight="1" x14ac:dyDescent="0.2"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</row>
    <row r="219" spans="22:38" ht="34.35" customHeight="1" x14ac:dyDescent="0.2"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</row>
    <row r="220" spans="22:38" ht="34.35" customHeight="1" x14ac:dyDescent="0.2"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</row>
    <row r="221" spans="22:38" ht="34.35" customHeight="1" x14ac:dyDescent="0.2"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</row>
    <row r="222" spans="22:38" ht="34.35" customHeight="1" x14ac:dyDescent="0.2"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</row>
    <row r="223" spans="22:38" ht="34.35" customHeight="1" x14ac:dyDescent="0.2"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</row>
    <row r="224" spans="22:38" ht="34.35" customHeight="1" x14ac:dyDescent="0.2"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</row>
    <row r="225" spans="22:38" ht="34.35" customHeight="1" x14ac:dyDescent="0.2"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</row>
    <row r="226" spans="22:38" ht="34.35" customHeight="1" x14ac:dyDescent="0.2"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</row>
    <row r="227" spans="22:38" ht="34.35" customHeight="1" x14ac:dyDescent="0.2"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</row>
    <row r="228" spans="22:38" ht="34.35" customHeight="1" x14ac:dyDescent="0.2"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</row>
    <row r="229" spans="22:38" ht="34.35" customHeight="1" x14ac:dyDescent="0.2"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</row>
    <row r="230" spans="22:38" ht="34.35" customHeight="1" x14ac:dyDescent="0.2"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</row>
    <row r="231" spans="22:38" ht="34.35" customHeight="1" x14ac:dyDescent="0.2"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</row>
    <row r="232" spans="22:38" ht="34.35" customHeight="1" x14ac:dyDescent="0.2"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</row>
    <row r="233" spans="22:38" ht="34.35" customHeight="1" x14ac:dyDescent="0.2"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</row>
    <row r="234" spans="22:38" ht="34.35" customHeight="1" x14ac:dyDescent="0.2"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</row>
    <row r="235" spans="22:38" ht="34.35" customHeight="1" x14ac:dyDescent="0.2"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</row>
    <row r="236" spans="22:38" ht="34.35" customHeight="1" x14ac:dyDescent="0.2"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</row>
    <row r="237" spans="22:38" ht="34.35" customHeight="1" x14ac:dyDescent="0.2"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</row>
    <row r="238" spans="22:38" ht="34.35" customHeight="1" x14ac:dyDescent="0.2"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</row>
    <row r="239" spans="22:38" ht="34.35" customHeight="1" x14ac:dyDescent="0.2"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</row>
    <row r="240" spans="22:38" ht="34.35" customHeight="1" x14ac:dyDescent="0.2"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</row>
    <row r="241" spans="22:38" ht="34.35" customHeight="1" x14ac:dyDescent="0.2"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</row>
    <row r="242" spans="22:38" ht="34.35" customHeight="1" x14ac:dyDescent="0.2"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</row>
    <row r="243" spans="22:38" ht="34.35" customHeight="1" x14ac:dyDescent="0.2"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</row>
    <row r="244" spans="22:38" ht="34.35" customHeight="1" x14ac:dyDescent="0.2"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</row>
    <row r="245" spans="22:38" ht="34.35" customHeight="1" x14ac:dyDescent="0.2"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</row>
    <row r="246" spans="22:38" ht="34.35" customHeight="1" x14ac:dyDescent="0.2"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</row>
    <row r="247" spans="22:38" ht="34.35" customHeight="1" x14ac:dyDescent="0.2"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</row>
    <row r="248" spans="22:38" ht="34.35" customHeight="1" x14ac:dyDescent="0.2"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</row>
    <row r="249" spans="22:38" ht="34.35" customHeight="1" x14ac:dyDescent="0.2"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</row>
    <row r="250" spans="22:38" ht="34.35" customHeight="1" x14ac:dyDescent="0.2"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</row>
    <row r="251" spans="22:38" ht="34.35" customHeight="1" x14ac:dyDescent="0.2"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</row>
    <row r="252" spans="22:38" ht="34.35" customHeight="1" x14ac:dyDescent="0.2"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</row>
    <row r="253" spans="22:38" ht="34.35" customHeight="1" x14ac:dyDescent="0.2"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</row>
    <row r="254" spans="22:38" ht="34.35" customHeight="1" x14ac:dyDescent="0.2"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</row>
    <row r="255" spans="22:38" ht="34.35" customHeight="1" x14ac:dyDescent="0.2"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</row>
    <row r="256" spans="22:38" ht="34.35" customHeight="1" x14ac:dyDescent="0.2"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</row>
    <row r="257" spans="22:38" ht="34.35" customHeight="1" x14ac:dyDescent="0.2"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</row>
    <row r="258" spans="22:38" ht="34.35" customHeight="1" x14ac:dyDescent="0.2"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</row>
    <row r="259" spans="22:38" ht="34.35" customHeight="1" x14ac:dyDescent="0.2"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</row>
    <row r="260" spans="22:38" ht="34.35" customHeight="1" x14ac:dyDescent="0.2"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</row>
    <row r="261" spans="22:38" ht="34.35" customHeight="1" x14ac:dyDescent="0.2"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</row>
    <row r="262" spans="22:38" ht="34.35" customHeight="1" x14ac:dyDescent="0.2"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</row>
    <row r="263" spans="22:38" ht="34.35" customHeight="1" x14ac:dyDescent="0.2"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</row>
    <row r="264" spans="22:38" ht="34.35" customHeight="1" x14ac:dyDescent="0.2"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</row>
    <row r="265" spans="22:38" ht="34.35" customHeight="1" x14ac:dyDescent="0.2"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</row>
    <row r="266" spans="22:38" ht="34.35" customHeight="1" x14ac:dyDescent="0.2"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</row>
    <row r="267" spans="22:38" ht="34.35" customHeight="1" x14ac:dyDescent="0.2"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</row>
    <row r="268" spans="22:38" ht="34.35" customHeight="1" x14ac:dyDescent="0.2"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</row>
    <row r="269" spans="22:38" ht="34.35" customHeight="1" x14ac:dyDescent="0.2"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</row>
    <row r="270" spans="22:38" ht="34.35" customHeight="1" x14ac:dyDescent="0.2"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</row>
    <row r="271" spans="22:38" ht="34.35" customHeight="1" x14ac:dyDescent="0.2"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</row>
    <row r="272" spans="22:38" ht="34.35" customHeight="1" x14ac:dyDescent="0.2"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</row>
    <row r="273" spans="22:38" ht="34.35" customHeight="1" x14ac:dyDescent="0.2"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</row>
    <row r="274" spans="22:38" ht="34.35" customHeight="1" x14ac:dyDescent="0.2"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</row>
    <row r="275" spans="22:38" ht="34.35" customHeight="1" x14ac:dyDescent="0.2"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</row>
    <row r="276" spans="22:38" ht="34.35" customHeight="1" x14ac:dyDescent="0.2"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</row>
    <row r="277" spans="22:38" ht="34.35" customHeight="1" x14ac:dyDescent="0.2"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</row>
    <row r="278" spans="22:38" ht="34.35" customHeight="1" x14ac:dyDescent="0.2"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</row>
    <row r="279" spans="22:38" ht="34.35" customHeight="1" x14ac:dyDescent="0.2"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</row>
    <row r="280" spans="22:38" ht="34.35" customHeight="1" x14ac:dyDescent="0.2"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</row>
    <row r="281" spans="22:38" ht="34.35" customHeight="1" x14ac:dyDescent="0.2"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</row>
    <row r="282" spans="22:38" ht="34.35" customHeight="1" x14ac:dyDescent="0.2"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</row>
    <row r="283" spans="22:38" ht="34.35" customHeight="1" x14ac:dyDescent="0.2"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</row>
    <row r="284" spans="22:38" ht="34.35" customHeight="1" x14ac:dyDescent="0.2"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</row>
    <row r="285" spans="22:38" ht="34.35" customHeight="1" x14ac:dyDescent="0.2"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</row>
    <row r="286" spans="22:38" ht="34.35" customHeight="1" x14ac:dyDescent="0.2"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</row>
    <row r="287" spans="22:38" ht="34.35" customHeight="1" x14ac:dyDescent="0.2"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</row>
    <row r="288" spans="22:38" ht="34.35" customHeight="1" x14ac:dyDescent="0.2"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</row>
    <row r="289" spans="22:38" ht="34.35" customHeight="1" x14ac:dyDescent="0.2"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</row>
    <row r="290" spans="22:38" ht="34.35" customHeight="1" x14ac:dyDescent="0.2"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</row>
    <row r="291" spans="22:38" ht="34.35" customHeight="1" x14ac:dyDescent="0.2"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</row>
    <row r="292" spans="22:38" ht="34.35" customHeight="1" x14ac:dyDescent="0.2"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</row>
    <row r="293" spans="22:38" ht="34.35" customHeight="1" x14ac:dyDescent="0.2"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</row>
    <row r="294" spans="22:38" ht="34.35" customHeight="1" x14ac:dyDescent="0.2"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</row>
    <row r="295" spans="22:38" ht="34.35" customHeight="1" x14ac:dyDescent="0.2"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</row>
    <row r="296" spans="22:38" ht="34.35" customHeight="1" x14ac:dyDescent="0.2"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</row>
    <row r="297" spans="22:38" ht="34.35" customHeight="1" x14ac:dyDescent="0.2"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</row>
    <row r="298" spans="22:38" ht="34.35" customHeight="1" x14ac:dyDescent="0.2"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</row>
    <row r="299" spans="22:38" ht="34.35" customHeight="1" x14ac:dyDescent="0.2"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</row>
    <row r="300" spans="22:38" ht="34.35" customHeight="1" x14ac:dyDescent="0.2"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</row>
    <row r="301" spans="22:38" ht="34.35" customHeight="1" x14ac:dyDescent="0.2"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</row>
    <row r="302" spans="22:38" ht="34.35" customHeight="1" x14ac:dyDescent="0.2"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</row>
    <row r="303" spans="22:38" ht="34.35" customHeight="1" x14ac:dyDescent="0.2"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</row>
    <row r="304" spans="22:38" ht="34.35" customHeight="1" x14ac:dyDescent="0.2"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</row>
    <row r="305" spans="22:38" ht="34.35" customHeight="1" x14ac:dyDescent="0.2"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</row>
    <row r="306" spans="22:38" ht="34.35" customHeight="1" x14ac:dyDescent="0.2"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</row>
    <row r="307" spans="22:38" ht="34.35" customHeight="1" x14ac:dyDescent="0.2"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</row>
    <row r="308" spans="22:38" ht="34.35" customHeight="1" x14ac:dyDescent="0.2"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</row>
    <row r="309" spans="22:38" ht="34.35" customHeight="1" x14ac:dyDescent="0.2"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</row>
    <row r="310" spans="22:38" ht="34.35" customHeight="1" x14ac:dyDescent="0.2"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</row>
    <row r="311" spans="22:38" ht="34.35" customHeight="1" x14ac:dyDescent="0.2"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</row>
    <row r="312" spans="22:38" ht="34.35" customHeight="1" x14ac:dyDescent="0.2"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</row>
    <row r="313" spans="22:38" ht="34.35" customHeight="1" x14ac:dyDescent="0.2"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</row>
    <row r="314" spans="22:38" ht="34.35" customHeight="1" x14ac:dyDescent="0.2"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</row>
  </sheetData>
  <sortState xmlns:xlrd2="http://schemas.microsoft.com/office/spreadsheetml/2017/richdata2" ref="A10:M195">
    <sortCondition ref="A10:A195"/>
  </sortState>
  <mergeCells count="6">
    <mergeCell ref="A197:F197"/>
    <mergeCell ref="A198:F198"/>
    <mergeCell ref="A196:F196"/>
    <mergeCell ref="A1:AH1"/>
    <mergeCell ref="A2:AH2"/>
    <mergeCell ref="A3:AH3"/>
  </mergeCells>
  <printOptions horizontalCentered="1" verticalCentered="1"/>
  <pageMargins left="1.1023622047244095" right="0.43307086614173229" top="1.0629921259842521" bottom="0.86614173228346458" header="0.47244094488188981" footer="0.51181102362204722"/>
  <pageSetup scale="49" orientation="landscape" r:id="rId1"/>
  <headerFooter>
    <oddHeader>&amp;C&amp;G</oddHeader>
    <oddFooter>&amp;L                                                 Gerardo Pochet de León /María M. Candelaria&amp;RPágina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Octubre 2025</vt:lpstr>
      <vt:lpstr>'Octubre 2025'!Área_de_impresión</vt:lpstr>
      <vt:lpstr>'Octubre 2025'!Títulos_a_imprimir</vt:lpstr>
    </vt:vector>
  </TitlesOfParts>
  <Company>Camara de Diputados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Taqui1</dc:creator>
  <cp:lastModifiedBy>María M. Candelaria B.</cp:lastModifiedBy>
  <cp:lastPrinted>2026-03-03T19:06:40Z</cp:lastPrinted>
  <dcterms:created xsi:type="dcterms:W3CDTF">2002-08-12T21:39:04Z</dcterms:created>
  <dcterms:modified xsi:type="dcterms:W3CDTF">2026-03-03T19:22:20Z</dcterms:modified>
</cp:coreProperties>
</file>