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andelaria\Desktop\ASISSTENCIA DE LOS DIPUTADOS\2026\Julio 2026\"/>
    </mc:Choice>
  </mc:AlternateContent>
  <xr:revisionPtr revIDLastSave="0" documentId="13_ncr:1_{11394AAA-0D80-4213-A4A5-20742043FEB2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Junio 2026" sheetId="4" r:id="rId1"/>
  </sheets>
  <definedNames>
    <definedName name="_xlnm._FilterDatabase" localSheetId="0" hidden="1">'Junio 2026'!$A$5:$AK$198</definedName>
    <definedName name="_xlnm.Print_Area" localSheetId="0">'Junio 2026'!$A$1:$AZ$208</definedName>
    <definedName name="_xlnm.Print_Titles" localSheetId="0">'Junio 2026'!$1:$5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197" i="4" l="1"/>
  <c r="W196" i="4"/>
  <c r="Q197" i="4"/>
  <c r="Q196" i="4"/>
  <c r="AB197" i="4"/>
  <c r="AB196" i="4"/>
  <c r="P197" i="4"/>
  <c r="O197" i="4"/>
  <c r="P196" i="4"/>
  <c r="O196" i="4"/>
  <c r="J197" i="4"/>
  <c r="J196" i="4"/>
  <c r="W198" i="4" l="1"/>
  <c r="Q198" i="4"/>
  <c r="P198" i="4"/>
  <c r="O198" i="4"/>
  <c r="AB198" i="4"/>
  <c r="J198" i="4"/>
  <c r="AA197" i="4" l="1"/>
  <c r="Z197" i="4"/>
  <c r="AA196" i="4"/>
  <c r="Z196" i="4"/>
  <c r="Y197" i="4"/>
  <c r="X197" i="4"/>
  <c r="V197" i="4"/>
  <c r="U197" i="4"/>
  <c r="T197" i="4"/>
  <c r="S197" i="4"/>
  <c r="R197" i="4"/>
  <c r="N197" i="4"/>
  <c r="M197" i="4"/>
  <c r="L197" i="4"/>
  <c r="K197" i="4"/>
  <c r="I197" i="4"/>
  <c r="Y196" i="4"/>
  <c r="X196" i="4"/>
  <c r="V196" i="4"/>
  <c r="U196" i="4"/>
  <c r="T196" i="4"/>
  <c r="S196" i="4"/>
  <c r="R196" i="4"/>
  <c r="N196" i="4"/>
  <c r="M196" i="4"/>
  <c r="L196" i="4"/>
  <c r="K196" i="4"/>
  <c r="I196" i="4"/>
  <c r="AC6" i="4"/>
  <c r="AD6" i="4"/>
  <c r="AC8" i="4"/>
  <c r="AD8" i="4"/>
  <c r="AC7" i="4"/>
  <c r="AD7" i="4"/>
  <c r="AD195" i="4"/>
  <c r="AD194" i="4"/>
  <c r="AC195" i="4"/>
  <c r="AC194" i="4"/>
  <c r="AC193" i="4"/>
  <c r="AD193" i="4"/>
  <c r="AC9" i="4"/>
  <c r="AD9" i="4"/>
  <c r="AC10" i="4"/>
  <c r="AD10" i="4"/>
  <c r="AC11" i="4"/>
  <c r="AD11" i="4"/>
  <c r="AC12" i="4"/>
  <c r="AD12" i="4"/>
  <c r="AC13" i="4"/>
  <c r="AD13" i="4"/>
  <c r="AC14" i="4"/>
  <c r="AD14" i="4"/>
  <c r="AC15" i="4"/>
  <c r="AD15" i="4"/>
  <c r="AC16" i="4"/>
  <c r="AD16" i="4"/>
  <c r="AC17" i="4"/>
  <c r="AD17" i="4"/>
  <c r="AC18" i="4"/>
  <c r="AD18" i="4"/>
  <c r="AC19" i="4"/>
  <c r="AD19" i="4"/>
  <c r="AC20" i="4"/>
  <c r="AD20" i="4"/>
  <c r="AC21" i="4"/>
  <c r="AD21" i="4"/>
  <c r="AC22" i="4"/>
  <c r="AD22" i="4"/>
  <c r="AC23" i="4"/>
  <c r="AD23" i="4"/>
  <c r="AC24" i="4"/>
  <c r="AD24" i="4"/>
  <c r="AC25" i="4"/>
  <c r="AD25" i="4"/>
  <c r="AC26" i="4"/>
  <c r="AD26" i="4"/>
  <c r="AC27" i="4"/>
  <c r="AD27" i="4"/>
  <c r="AC28" i="4"/>
  <c r="AD28" i="4"/>
  <c r="AC29" i="4"/>
  <c r="AD29" i="4"/>
  <c r="AC30" i="4"/>
  <c r="AD30" i="4"/>
  <c r="AC31" i="4"/>
  <c r="AD31" i="4"/>
  <c r="AC32" i="4"/>
  <c r="AD32" i="4"/>
  <c r="AC33" i="4"/>
  <c r="AD33" i="4"/>
  <c r="AC34" i="4"/>
  <c r="AD34" i="4"/>
  <c r="AC35" i="4"/>
  <c r="AD35" i="4"/>
  <c r="AC36" i="4"/>
  <c r="AD36" i="4"/>
  <c r="AC37" i="4"/>
  <c r="AD37" i="4"/>
  <c r="AC38" i="4"/>
  <c r="AD38" i="4"/>
  <c r="AC39" i="4"/>
  <c r="AD39" i="4"/>
  <c r="AC40" i="4"/>
  <c r="AD40" i="4"/>
  <c r="AC41" i="4"/>
  <c r="AD41" i="4"/>
  <c r="AC42" i="4"/>
  <c r="AD42" i="4"/>
  <c r="AC43" i="4"/>
  <c r="AD43" i="4"/>
  <c r="AC44" i="4"/>
  <c r="AD44" i="4"/>
  <c r="AC45" i="4"/>
  <c r="AD45" i="4"/>
  <c r="AC46" i="4"/>
  <c r="AD46" i="4"/>
  <c r="AC47" i="4"/>
  <c r="AD47" i="4"/>
  <c r="AC48" i="4"/>
  <c r="AD48" i="4"/>
  <c r="AC49" i="4"/>
  <c r="AD49" i="4"/>
  <c r="AC50" i="4"/>
  <c r="AD50" i="4"/>
  <c r="AC51" i="4"/>
  <c r="AD51" i="4"/>
  <c r="AC52" i="4"/>
  <c r="AD52" i="4"/>
  <c r="AC53" i="4"/>
  <c r="AD53" i="4"/>
  <c r="AC54" i="4"/>
  <c r="AD54" i="4"/>
  <c r="AC55" i="4"/>
  <c r="AD55" i="4"/>
  <c r="AC56" i="4"/>
  <c r="AD56" i="4"/>
  <c r="AC57" i="4"/>
  <c r="AD57" i="4"/>
  <c r="AC58" i="4"/>
  <c r="AD58" i="4"/>
  <c r="AC59" i="4"/>
  <c r="AD59" i="4"/>
  <c r="AC60" i="4"/>
  <c r="AD60" i="4"/>
  <c r="AC61" i="4"/>
  <c r="AD61" i="4"/>
  <c r="AC62" i="4"/>
  <c r="AD62" i="4"/>
  <c r="AC63" i="4"/>
  <c r="AD63" i="4"/>
  <c r="AC64" i="4"/>
  <c r="AD64" i="4"/>
  <c r="AC65" i="4"/>
  <c r="AD65" i="4"/>
  <c r="AC66" i="4"/>
  <c r="AD66" i="4"/>
  <c r="AC67" i="4"/>
  <c r="AD67" i="4"/>
  <c r="AC68" i="4"/>
  <c r="AD68" i="4"/>
  <c r="AC69" i="4"/>
  <c r="AD69" i="4"/>
  <c r="AC70" i="4"/>
  <c r="AD70" i="4"/>
  <c r="AC71" i="4"/>
  <c r="AD71" i="4"/>
  <c r="AC72" i="4"/>
  <c r="AD72" i="4"/>
  <c r="AC73" i="4"/>
  <c r="AD73" i="4"/>
  <c r="AC74" i="4"/>
  <c r="AD74" i="4"/>
  <c r="AC75" i="4"/>
  <c r="AD75" i="4"/>
  <c r="AC76" i="4"/>
  <c r="AD76" i="4"/>
  <c r="AC77" i="4"/>
  <c r="AD77" i="4"/>
  <c r="AC78" i="4"/>
  <c r="AD78" i="4"/>
  <c r="AC79" i="4"/>
  <c r="AD79" i="4"/>
  <c r="AC80" i="4"/>
  <c r="AD80" i="4"/>
  <c r="AC81" i="4"/>
  <c r="AD81" i="4"/>
  <c r="AC82" i="4"/>
  <c r="AD82" i="4"/>
  <c r="AC83" i="4"/>
  <c r="AD83" i="4"/>
  <c r="AC84" i="4"/>
  <c r="AD84" i="4"/>
  <c r="AC85" i="4"/>
  <c r="AD85" i="4"/>
  <c r="AC86" i="4"/>
  <c r="AD86" i="4"/>
  <c r="AC87" i="4"/>
  <c r="AD87" i="4"/>
  <c r="AC88" i="4"/>
  <c r="AD88" i="4"/>
  <c r="AC89" i="4"/>
  <c r="AD89" i="4"/>
  <c r="AC90" i="4"/>
  <c r="AD90" i="4"/>
  <c r="AC91" i="4"/>
  <c r="AD91" i="4"/>
  <c r="AC92" i="4"/>
  <c r="AD92" i="4"/>
  <c r="AC93" i="4"/>
  <c r="AD93" i="4"/>
  <c r="AC94" i="4"/>
  <c r="AD94" i="4"/>
  <c r="AC95" i="4"/>
  <c r="AD95" i="4"/>
  <c r="AC96" i="4"/>
  <c r="AD96" i="4"/>
  <c r="AC97" i="4"/>
  <c r="AD97" i="4"/>
  <c r="AC98" i="4"/>
  <c r="AD98" i="4"/>
  <c r="AC99" i="4"/>
  <c r="AD99" i="4"/>
  <c r="AC100" i="4"/>
  <c r="AD100" i="4"/>
  <c r="AC101" i="4"/>
  <c r="AD101" i="4"/>
  <c r="AC102" i="4"/>
  <c r="AD102" i="4"/>
  <c r="AC103" i="4"/>
  <c r="AD103" i="4"/>
  <c r="AC104" i="4"/>
  <c r="AD104" i="4"/>
  <c r="AC105" i="4"/>
  <c r="AD105" i="4"/>
  <c r="AC106" i="4"/>
  <c r="AD106" i="4"/>
  <c r="AC107" i="4"/>
  <c r="AD107" i="4"/>
  <c r="AC108" i="4"/>
  <c r="AD108" i="4"/>
  <c r="AC109" i="4"/>
  <c r="AD109" i="4"/>
  <c r="AC110" i="4"/>
  <c r="AD110" i="4"/>
  <c r="AC111" i="4"/>
  <c r="AD111" i="4"/>
  <c r="AC112" i="4"/>
  <c r="AD112" i="4"/>
  <c r="AC113" i="4"/>
  <c r="AD113" i="4"/>
  <c r="AC114" i="4"/>
  <c r="AD114" i="4"/>
  <c r="AC115" i="4"/>
  <c r="AD115" i="4"/>
  <c r="AC116" i="4"/>
  <c r="AD116" i="4"/>
  <c r="AC117" i="4"/>
  <c r="AD117" i="4"/>
  <c r="AC118" i="4"/>
  <c r="AD118" i="4"/>
  <c r="AC119" i="4"/>
  <c r="AD119" i="4"/>
  <c r="AC120" i="4"/>
  <c r="AD120" i="4"/>
  <c r="AC121" i="4"/>
  <c r="AD121" i="4"/>
  <c r="AC122" i="4"/>
  <c r="AD122" i="4"/>
  <c r="AC123" i="4"/>
  <c r="AD123" i="4"/>
  <c r="AC124" i="4"/>
  <c r="AD124" i="4"/>
  <c r="AC125" i="4"/>
  <c r="AD125" i="4"/>
  <c r="AC126" i="4"/>
  <c r="AD126" i="4"/>
  <c r="AC127" i="4"/>
  <c r="AD127" i="4"/>
  <c r="AC128" i="4"/>
  <c r="AD128" i="4"/>
  <c r="AC129" i="4"/>
  <c r="AD129" i="4"/>
  <c r="AC130" i="4"/>
  <c r="AD130" i="4"/>
  <c r="AC131" i="4"/>
  <c r="AD131" i="4"/>
  <c r="AC132" i="4"/>
  <c r="AD132" i="4"/>
  <c r="AC133" i="4"/>
  <c r="AD133" i="4"/>
  <c r="AC134" i="4"/>
  <c r="AD134" i="4"/>
  <c r="AC135" i="4"/>
  <c r="AD135" i="4"/>
  <c r="AC136" i="4"/>
  <c r="AD136" i="4"/>
  <c r="AC137" i="4"/>
  <c r="AD137" i="4"/>
  <c r="AC138" i="4"/>
  <c r="AD138" i="4"/>
  <c r="AC139" i="4"/>
  <c r="AD139" i="4"/>
  <c r="AC140" i="4"/>
  <c r="AD140" i="4"/>
  <c r="AC141" i="4"/>
  <c r="AD141" i="4"/>
  <c r="AC142" i="4"/>
  <c r="AD142" i="4"/>
  <c r="AC143" i="4"/>
  <c r="AD143" i="4"/>
  <c r="AC144" i="4"/>
  <c r="AD144" i="4"/>
  <c r="AC145" i="4"/>
  <c r="AD145" i="4"/>
  <c r="AC146" i="4"/>
  <c r="AD146" i="4"/>
  <c r="AC147" i="4"/>
  <c r="AD147" i="4"/>
  <c r="AC148" i="4"/>
  <c r="AD148" i="4"/>
  <c r="AC149" i="4"/>
  <c r="AD149" i="4"/>
  <c r="AC150" i="4"/>
  <c r="AD150" i="4"/>
  <c r="AC151" i="4"/>
  <c r="AD151" i="4"/>
  <c r="AC152" i="4"/>
  <c r="AD152" i="4"/>
  <c r="AC153" i="4"/>
  <c r="AD153" i="4"/>
  <c r="AC154" i="4"/>
  <c r="AD154" i="4"/>
  <c r="AC155" i="4"/>
  <c r="AD155" i="4"/>
  <c r="AC156" i="4"/>
  <c r="AD156" i="4"/>
  <c r="AC157" i="4"/>
  <c r="AD157" i="4"/>
  <c r="AC158" i="4"/>
  <c r="AD158" i="4"/>
  <c r="AC159" i="4"/>
  <c r="AD159" i="4"/>
  <c r="AC160" i="4"/>
  <c r="AD160" i="4"/>
  <c r="AC161" i="4"/>
  <c r="AD161" i="4"/>
  <c r="AC162" i="4"/>
  <c r="AD162" i="4"/>
  <c r="AC163" i="4"/>
  <c r="AD163" i="4"/>
  <c r="AC164" i="4"/>
  <c r="AD164" i="4"/>
  <c r="AC165" i="4"/>
  <c r="AD165" i="4"/>
  <c r="AC166" i="4"/>
  <c r="AD166" i="4"/>
  <c r="AC167" i="4"/>
  <c r="AD167" i="4"/>
  <c r="AC168" i="4"/>
  <c r="AD168" i="4"/>
  <c r="AC169" i="4"/>
  <c r="AD169" i="4"/>
  <c r="AC170" i="4"/>
  <c r="AD170" i="4"/>
  <c r="AC171" i="4"/>
  <c r="AD171" i="4"/>
  <c r="AC172" i="4"/>
  <c r="AD172" i="4"/>
  <c r="AC173" i="4"/>
  <c r="AD173" i="4"/>
  <c r="AC174" i="4"/>
  <c r="AD174" i="4"/>
  <c r="AC175" i="4"/>
  <c r="AD175" i="4"/>
  <c r="AC176" i="4"/>
  <c r="AD176" i="4"/>
  <c r="AC177" i="4"/>
  <c r="AD177" i="4"/>
  <c r="AC178" i="4"/>
  <c r="AD178" i="4"/>
  <c r="AC179" i="4"/>
  <c r="AD179" i="4"/>
  <c r="AC180" i="4"/>
  <c r="AD180" i="4"/>
  <c r="AC181" i="4"/>
  <c r="AD181" i="4"/>
  <c r="AC182" i="4"/>
  <c r="AD182" i="4"/>
  <c r="AC183" i="4"/>
  <c r="AD183" i="4"/>
  <c r="AC184" i="4"/>
  <c r="AD184" i="4"/>
  <c r="AC185" i="4"/>
  <c r="AD185" i="4"/>
  <c r="AC186" i="4"/>
  <c r="AD186" i="4"/>
  <c r="AC187" i="4"/>
  <c r="AD187" i="4"/>
  <c r="AC188" i="4"/>
  <c r="AD188" i="4"/>
  <c r="AC189" i="4"/>
  <c r="AD189" i="4"/>
  <c r="AC190" i="4"/>
  <c r="AD190" i="4"/>
  <c r="AC191" i="4"/>
  <c r="AD191" i="4"/>
  <c r="AC192" i="4"/>
  <c r="AD192" i="4"/>
  <c r="Z198" i="4" l="1"/>
  <c r="AA198" i="4"/>
  <c r="AE58" i="4"/>
  <c r="AE27" i="4"/>
  <c r="AE63" i="4"/>
  <c r="AE62" i="4"/>
  <c r="AE48" i="4"/>
  <c r="AE45" i="4"/>
  <c r="AE195" i="4"/>
  <c r="AE134" i="4"/>
  <c r="AE122" i="4"/>
  <c r="AE50" i="4"/>
  <c r="AE59" i="4"/>
  <c r="AE57" i="4"/>
  <c r="AE76" i="4"/>
  <c r="AE87" i="4"/>
  <c r="AE10" i="4"/>
  <c r="AE185" i="4"/>
  <c r="AE172" i="4"/>
  <c r="AE86" i="4"/>
  <c r="AE93" i="4"/>
  <c r="AE107" i="4"/>
  <c r="AE82" i="4"/>
  <c r="AE177" i="4"/>
  <c r="AE32" i="4"/>
  <c r="AE151" i="4"/>
  <c r="AE79" i="4"/>
  <c r="AE77" i="4"/>
  <c r="AE41" i="4"/>
  <c r="AE98" i="4"/>
  <c r="AE36" i="4"/>
  <c r="AE142" i="4"/>
  <c r="AE44" i="4"/>
  <c r="AE119" i="4"/>
  <c r="AE166" i="4"/>
  <c r="AE19" i="4"/>
  <c r="AE84" i="4"/>
  <c r="AE97" i="4"/>
  <c r="AE40" i="4"/>
  <c r="AE182" i="4"/>
  <c r="AE144" i="4"/>
  <c r="AE75" i="4"/>
  <c r="AE18" i="4"/>
  <c r="AE162" i="4"/>
  <c r="AE184" i="4"/>
  <c r="AE9" i="4"/>
  <c r="AE14" i="4"/>
  <c r="AE6" i="4"/>
  <c r="AE24" i="4"/>
  <c r="AE174" i="4"/>
  <c r="AE179" i="4"/>
  <c r="AE52" i="4"/>
  <c r="AE178" i="4"/>
  <c r="AE120" i="4"/>
  <c r="AE141" i="4"/>
  <c r="AE60" i="4"/>
  <c r="AE39" i="4"/>
  <c r="AE22" i="4"/>
  <c r="AE96" i="4"/>
  <c r="AE173" i="4"/>
  <c r="AE100" i="4"/>
  <c r="AE34" i="4"/>
  <c r="AE73" i="4"/>
  <c r="AE138" i="4"/>
  <c r="AE104" i="4"/>
  <c r="AE170" i="4"/>
  <c r="AE51" i="4"/>
  <c r="AE25" i="4"/>
  <c r="AE102" i="4"/>
  <c r="AE114" i="4"/>
  <c r="AE91" i="4"/>
  <c r="AE171" i="4"/>
  <c r="AE146" i="4"/>
  <c r="AE147" i="4"/>
  <c r="AE140" i="4"/>
  <c r="AE49" i="4"/>
  <c r="AE190" i="4"/>
  <c r="AE72" i="4"/>
  <c r="AE136" i="4"/>
  <c r="AE81" i="4"/>
  <c r="AE55" i="4"/>
  <c r="AE160" i="4"/>
  <c r="AE33" i="4"/>
  <c r="AE83" i="4"/>
  <c r="AE12" i="4"/>
  <c r="AE164" i="4"/>
  <c r="AE131" i="4"/>
  <c r="AE37" i="4"/>
  <c r="AE43" i="4"/>
  <c r="AE118" i="4"/>
  <c r="AE106" i="4"/>
  <c r="AE105" i="4"/>
  <c r="AE42" i="4"/>
  <c r="AE85" i="4"/>
  <c r="AE109" i="4"/>
  <c r="AE181" i="4"/>
  <c r="AE95" i="4"/>
  <c r="AE28" i="4"/>
  <c r="AE31" i="4"/>
  <c r="AE189" i="4"/>
  <c r="AE117" i="4"/>
  <c r="AE153" i="4"/>
  <c r="AE110" i="4"/>
  <c r="AE30" i="4"/>
  <c r="AE53" i="4"/>
  <c r="AE112" i="4"/>
  <c r="AE143" i="4"/>
  <c r="AE165" i="4"/>
  <c r="AE194" i="4"/>
  <c r="AE126" i="4"/>
  <c r="AE64" i="4"/>
  <c r="AE11" i="4"/>
  <c r="AE145" i="4"/>
  <c r="AE90" i="4"/>
  <c r="AE74" i="4"/>
  <c r="AE67" i="4"/>
  <c r="AE26" i="4"/>
  <c r="AE133" i="4"/>
  <c r="AE193" i="4"/>
  <c r="AE13" i="4"/>
  <c r="AE124" i="4"/>
  <c r="AE168" i="4"/>
  <c r="AE135" i="4"/>
  <c r="AE7" i="4"/>
  <c r="AE69" i="4"/>
  <c r="AE47" i="4"/>
  <c r="AE139" i="4"/>
  <c r="AE23" i="4"/>
  <c r="AE150" i="4"/>
  <c r="AE66" i="4"/>
  <c r="AE46" i="4"/>
  <c r="AE130" i="4"/>
  <c r="AE127" i="4"/>
  <c r="AE191" i="4"/>
  <c r="AE65" i="4"/>
  <c r="AE152" i="4"/>
  <c r="AE186" i="4"/>
  <c r="AE175" i="4"/>
  <c r="AE21" i="4"/>
  <c r="AE20" i="4"/>
  <c r="AE54" i="4"/>
  <c r="AE80" i="4"/>
  <c r="AE15" i="4"/>
  <c r="AE16" i="4"/>
  <c r="AE148" i="4"/>
  <c r="AE101" i="4"/>
  <c r="AE187" i="4"/>
  <c r="AE157" i="4"/>
  <c r="AE188" i="4"/>
  <c r="AE89" i="4"/>
  <c r="AE99" i="4"/>
  <c r="AE121" i="4"/>
  <c r="AE155" i="4"/>
  <c r="AE68" i="4"/>
  <c r="AE149" i="4"/>
  <c r="AE183" i="4"/>
  <c r="AE154" i="4"/>
  <c r="AE158" i="4"/>
  <c r="AE128" i="4"/>
  <c r="AE71" i="4"/>
  <c r="AE35" i="4"/>
  <c r="AE159" i="4"/>
  <c r="AE94" i="4"/>
  <c r="AE56" i="4"/>
  <c r="AE137" i="4"/>
  <c r="AE78" i="4"/>
  <c r="AE17" i="4"/>
  <c r="AE116" i="4"/>
  <c r="AE38" i="4"/>
  <c r="AE132" i="4"/>
  <c r="AE123" i="4"/>
  <c r="AE115" i="4"/>
  <c r="AE61" i="4"/>
  <c r="AE176" i="4"/>
  <c r="AE8" i="4"/>
  <c r="AE92" i="4"/>
  <c r="AE29" i="4"/>
  <c r="AE111" i="4"/>
  <c r="AE129" i="4"/>
  <c r="AE103" i="4"/>
  <c r="AE156" i="4"/>
  <c r="AE180" i="4"/>
  <c r="AE192" i="4"/>
  <c r="AE161" i="4"/>
  <c r="AE169" i="4"/>
  <c r="AE167" i="4"/>
  <c r="AE108" i="4"/>
  <c r="AE88" i="4"/>
  <c r="AE125" i="4"/>
  <c r="AE70" i="4"/>
  <c r="AE163" i="4"/>
  <c r="AE113" i="4"/>
  <c r="AC196" i="4"/>
  <c r="R198" i="4"/>
  <c r="S198" i="4" l="1"/>
  <c r="N198" i="4"/>
  <c r="V198" i="4"/>
  <c r="Y198" i="4"/>
  <c r="X198" i="4"/>
  <c r="T198" i="4"/>
  <c r="M198" i="4"/>
  <c r="K198" i="4"/>
  <c r="I198" i="4"/>
  <c r="G196" i="4"/>
  <c r="H196" i="4"/>
  <c r="H197" i="4"/>
  <c r="G197" i="4"/>
  <c r="H198" i="4" l="1"/>
  <c r="G198" i="4" l="1"/>
  <c r="U198" i="4" l="1"/>
  <c r="AD197" i="4" l="1"/>
  <c r="AE198" i="4" s="1"/>
  <c r="L198" i="4" l="1"/>
</calcChain>
</file>

<file path=xl/sharedStrings.xml><?xml version="1.0" encoding="utf-8"?>
<sst xmlns="http://schemas.openxmlformats.org/spreadsheetml/2006/main" count="2321" uniqueCount="468">
  <si>
    <t>PLD</t>
  </si>
  <si>
    <t>DUARTE</t>
  </si>
  <si>
    <t>PRSC</t>
  </si>
  <si>
    <t>SANTIAGO</t>
  </si>
  <si>
    <t>LA ROMANA</t>
  </si>
  <si>
    <t>MONSEÑOR NOUEL</t>
  </si>
  <si>
    <t>DISTRITO NACIONAL</t>
  </si>
  <si>
    <t>LA VEGA</t>
  </si>
  <si>
    <t>MONTE PLATA</t>
  </si>
  <si>
    <t>SANTO DOMINGO</t>
  </si>
  <si>
    <t>ESPAILLAT</t>
  </si>
  <si>
    <t>PUERTO PLATA</t>
  </si>
  <si>
    <t>HATO MAYOR</t>
  </si>
  <si>
    <t>PERAVIA</t>
  </si>
  <si>
    <t>SAN CRISTÓBAL</t>
  </si>
  <si>
    <t>AZUA</t>
  </si>
  <si>
    <t>BAHORUCO</t>
  </si>
  <si>
    <t>VALVERDE</t>
  </si>
  <si>
    <t>SAN JUAN</t>
  </si>
  <si>
    <t>BARAHONA</t>
  </si>
  <si>
    <t>SÁNCHEZ RAMÍREZ</t>
  </si>
  <si>
    <t>LA ALTAGRACIA</t>
  </si>
  <si>
    <t>INDEPENDENCIA</t>
  </si>
  <si>
    <t>DAJABÓN</t>
  </si>
  <si>
    <t>PEDERNALES</t>
  </si>
  <si>
    <t>SANTIAGO RODRÍGUEZ</t>
  </si>
  <si>
    <t>SAN PEDRO DE MACORÍS</t>
  </si>
  <si>
    <t>MARÍA TRINIDAD SÁNCHEZ</t>
  </si>
  <si>
    <t>NOMBRE</t>
  </si>
  <si>
    <t>APELLIDOS</t>
  </si>
  <si>
    <t>PARTIDO</t>
  </si>
  <si>
    <t>PROVINCIA</t>
  </si>
  <si>
    <t>BUENO PATIÑO</t>
  </si>
  <si>
    <t>DE LA ROSA GUERRERO</t>
  </si>
  <si>
    <t>MARTÍNEZ</t>
  </si>
  <si>
    <t>SÁNCHEZ GARCÍA</t>
  </si>
  <si>
    <t>TARJETA</t>
  </si>
  <si>
    <t>HERMANAS MIRABAL</t>
  </si>
  <si>
    <t>FRANCISCO JAVIER</t>
  </si>
  <si>
    <t xml:space="preserve">DEPARTAMENTO DE COORDINACIÓN DE COMISIONES </t>
  </si>
  <si>
    <t>Sub total miembros por día y mes</t>
  </si>
  <si>
    <t>PRM</t>
  </si>
  <si>
    <t>GENAO LANZA</t>
  </si>
  <si>
    <t>MOYA DE LA CRUZ</t>
  </si>
  <si>
    <t>ABREU POLANCO</t>
  </si>
  <si>
    <t>PAULINO</t>
  </si>
  <si>
    <t>MEDINA SANTOS</t>
  </si>
  <si>
    <t>RAMÓN ANTONIO</t>
  </si>
  <si>
    <t>YUDERKA YVELISSE</t>
  </si>
  <si>
    <t>GUSTAVO ANTONIO</t>
  </si>
  <si>
    <t>PLR</t>
  </si>
  <si>
    <t>SAMANÁ</t>
  </si>
  <si>
    <t>Miembros</t>
  </si>
  <si>
    <t>Invitados</t>
  </si>
  <si>
    <t>Sub total invitados por día y mes</t>
  </si>
  <si>
    <t>Total general por día y mes</t>
  </si>
  <si>
    <t>---</t>
  </si>
  <si>
    <t>REPORTES DE ASISTENCIAS A LAS COMISIONES-MIEMBROS, INVITADOS Y TOTALES -</t>
  </si>
  <si>
    <t xml:space="preserve">TOTAL </t>
  </si>
  <si>
    <t>Rectificación cifra</t>
  </si>
  <si>
    <t>BRAULIO DE JESÚS</t>
  </si>
  <si>
    <t>Sigla rectificación</t>
  </si>
  <si>
    <t>VALERA ARIZA</t>
  </si>
  <si>
    <t>OGANDO CAMPOS</t>
  </si>
  <si>
    <t>PAULA DE LA CRUZ</t>
  </si>
  <si>
    <t>ROJAS</t>
  </si>
  <si>
    <t>NACIONAL</t>
  </si>
  <si>
    <t>ELIAZER</t>
  </si>
  <si>
    <t>ENRIQUETA</t>
  </si>
  <si>
    <t xml:space="preserve">EUGENIO </t>
  </si>
  <si>
    <t>CEDEÑO ARECHE</t>
  </si>
  <si>
    <t>FRANKLIN</t>
  </si>
  <si>
    <t xml:space="preserve">FRANKLIN </t>
  </si>
  <si>
    <t>ARACENA</t>
  </si>
  <si>
    <t>ARACENA MONTILLA</t>
  </si>
  <si>
    <t>FP</t>
  </si>
  <si>
    <t>IGNACIO</t>
  </si>
  <si>
    <t>ROJAS FRANCO</t>
  </si>
  <si>
    <t>MATOS CUEVAS</t>
  </si>
  <si>
    <t>LUIS ALCIDES</t>
  </si>
  <si>
    <t>TEJEDA DE LA ROSA</t>
  </si>
  <si>
    <t>MATEO EVANGELISTA</t>
  </si>
  <si>
    <t>MERCEDES CASTILLO</t>
  </si>
  <si>
    <t>MIGUEL ALBERTO</t>
  </si>
  <si>
    <t>BOGAERT MARRA</t>
  </si>
  <si>
    <t>NORBERTO</t>
  </si>
  <si>
    <t>MARTÍNEZ MORONTA</t>
  </si>
  <si>
    <t>PEDRO JULIO</t>
  </si>
  <si>
    <t>CASTILLO CASADO</t>
  </si>
  <si>
    <t>POLANCO POLANCO</t>
  </si>
  <si>
    <t>JUAN JOSÉ</t>
  </si>
  <si>
    <t>SÁNCHEZ MARTÍNEZ</t>
  </si>
  <si>
    <t>LÓPEZ PEÑA</t>
  </si>
  <si>
    <t>RAMÍREZ DE LOS SANTOS</t>
  </si>
  <si>
    <t>DOMÍNGUEZ DOMÍNGUEZ</t>
  </si>
  <si>
    <t>JOSÉ MIGUEL</t>
  </si>
  <si>
    <t>ORTIZ LÓPEZ</t>
  </si>
  <si>
    <t>SÁNCHEZ QUEZADA</t>
  </si>
  <si>
    <t>CARLOS JOSÉ</t>
  </si>
  <si>
    <t>GIL RODRÍGUEZ</t>
  </si>
  <si>
    <t>RODRÍGUEZ VÁSQUEZ</t>
  </si>
  <si>
    <t>DÍAZ RODRÍGUEZ</t>
  </si>
  <si>
    <t>EDUVIGES MARÍA</t>
  </si>
  <si>
    <t>MARÍA ELISA</t>
  </si>
  <si>
    <t>PACHECO OSORIA</t>
  </si>
  <si>
    <t>DOMINGO EUSEBIO</t>
  </si>
  <si>
    <t>ALFREDO</t>
  </si>
  <si>
    <t>NO APLICA</t>
  </si>
  <si>
    <t xml:space="preserve">NELSA SHORAYA </t>
  </si>
  <si>
    <t xml:space="preserve">RAFAEL ANTONIO </t>
  </si>
  <si>
    <t>MONTE CRlSTl</t>
  </si>
  <si>
    <t>ANA ADALGIZA DEL CARMEN</t>
  </si>
  <si>
    <t>ALCÁNTARA</t>
  </si>
  <si>
    <t>ELÍAS PIÑA</t>
  </si>
  <si>
    <t>HERIBERTO</t>
  </si>
  <si>
    <t xml:space="preserve">SANTO DOMINGO </t>
  </si>
  <si>
    <t>BAUTISTA GOMERA</t>
  </si>
  <si>
    <t xml:space="preserve">KENlA FELlClA </t>
  </si>
  <si>
    <t>BIDÓ PARRA DE DELL'AQUILA</t>
  </si>
  <si>
    <t xml:space="preserve">YCELMARY </t>
  </si>
  <si>
    <t>BRITO O'NEAL</t>
  </si>
  <si>
    <t>EL SElBO</t>
  </si>
  <si>
    <t xml:space="preserve">RAFAEL AUGUSTO </t>
  </si>
  <si>
    <t>RAFAEL TOBÍAS</t>
  </si>
  <si>
    <t>CRESPO PÉREZ</t>
  </si>
  <si>
    <t xml:space="preserve">ROMÁN </t>
  </si>
  <si>
    <t>DE JESÚS VARGAS</t>
  </si>
  <si>
    <t xml:space="preserve">FRANCISCO ALBERTO </t>
  </si>
  <si>
    <t>DÍAZ GARCÍA</t>
  </si>
  <si>
    <t>AMADO ANTONIO</t>
  </si>
  <si>
    <t>DÍAZ JIMÉNEZ</t>
  </si>
  <si>
    <t>RAFAEL ANÍBAL</t>
  </si>
  <si>
    <t xml:space="preserve">GREGORIO </t>
  </si>
  <si>
    <t xml:space="preserve">YDENIA </t>
  </si>
  <si>
    <t>DOÑÉ TIBURCIO</t>
  </si>
  <si>
    <t>DUARTE SUÁREZ</t>
  </si>
  <si>
    <t>DURÁN RODRÍGUEZ</t>
  </si>
  <si>
    <t xml:space="preserve">JUAN CARLOS </t>
  </si>
  <si>
    <t>ECHAVARRÍA MILANÉ</t>
  </si>
  <si>
    <t>SAN JOSÉ DE OCOA</t>
  </si>
  <si>
    <t>ESPAILLAT TAVÁREZ</t>
  </si>
  <si>
    <t>ESPINAL TAVÁREZ</t>
  </si>
  <si>
    <t xml:space="preserve">LUIS RENÉ </t>
  </si>
  <si>
    <t>FERNÁNDEZ TAVÁREZ</t>
  </si>
  <si>
    <t>FERREIRAS TORRES</t>
  </si>
  <si>
    <t>ROGELIO ALFONSO</t>
  </si>
  <si>
    <t>FAUSTINA</t>
  </si>
  <si>
    <t>GUERRERO CABRERA</t>
  </si>
  <si>
    <t>FÉLIX SANTIAGO</t>
  </si>
  <si>
    <t>HlClANO ALMÁNZAR</t>
  </si>
  <si>
    <t>NICOLÁS</t>
  </si>
  <si>
    <t>HIDALGO ALMÁNZAR</t>
  </si>
  <si>
    <t>JAVIER CUEVAS</t>
  </si>
  <si>
    <t>NICOLÁS TOLENTINO</t>
  </si>
  <si>
    <t>LÓPEZ MERCADO</t>
  </si>
  <si>
    <t xml:space="preserve">JULIO CÉSAR </t>
  </si>
  <si>
    <t>NELSON RAFAEL</t>
  </si>
  <si>
    <t>MARMOLEJOS GIL</t>
  </si>
  <si>
    <t>MARTÍNEZ DURÁN</t>
  </si>
  <si>
    <t>ORLANDO ANTONIO</t>
  </si>
  <si>
    <t>MARTÍNEZ PEÑA</t>
  </si>
  <si>
    <t>LLANELIS</t>
  </si>
  <si>
    <t>MATOS FÉLIZ</t>
  </si>
  <si>
    <t xml:space="preserve">JHONNY DE JESÚS </t>
  </si>
  <si>
    <t>JUAN AGUSTÍN</t>
  </si>
  <si>
    <t>MÉLIDO</t>
  </si>
  <si>
    <t>SERGIO</t>
  </si>
  <si>
    <t xml:space="preserve">ADELIS DE JESÚS </t>
  </si>
  <si>
    <t xml:space="preserve">OLIVARES ORTEGA </t>
  </si>
  <si>
    <t xml:space="preserve">NOLBERTO </t>
  </si>
  <si>
    <t>ORTlZ DE LA CRUZ</t>
  </si>
  <si>
    <t>JOSÉ MOISÉS</t>
  </si>
  <si>
    <t xml:space="preserve">CARLIXTA CAROLINA </t>
  </si>
  <si>
    <t xml:space="preserve">JOSÉ DAVID </t>
  </si>
  <si>
    <t xml:space="preserve">ROSENDY JOEL </t>
  </si>
  <si>
    <t>AL PAIS</t>
  </si>
  <si>
    <t xml:space="preserve">JOSÉ LUIS </t>
  </si>
  <si>
    <t>RODRÍGUEZ HICIANO</t>
  </si>
  <si>
    <t>FÉLIX MICHELL</t>
  </si>
  <si>
    <t>RODRÍGUEZ MOREL</t>
  </si>
  <si>
    <t>DIÓMEDES OMAR</t>
  </si>
  <si>
    <t>ROJAS JAVIER</t>
  </si>
  <si>
    <t>JESÚS MANUEL</t>
  </si>
  <si>
    <t>CARLOS</t>
  </si>
  <si>
    <t>SUÁREZ ALCALÁ</t>
  </si>
  <si>
    <t xml:space="preserve">OTONIEL </t>
  </si>
  <si>
    <t>TEJEDA MARTÍNEZ</t>
  </si>
  <si>
    <t>PEDRO ANTONIO</t>
  </si>
  <si>
    <t>BOLÍVAR ERNESTO</t>
  </si>
  <si>
    <t>DAMARYS</t>
  </si>
  <si>
    <t>VÁSQUEZ CASTILLO</t>
  </si>
  <si>
    <t xml:space="preserve">FRANCISCO RODOLFO </t>
  </si>
  <si>
    <t>VILLEGAS PÉREZ</t>
  </si>
  <si>
    <t>ELÍAS</t>
  </si>
  <si>
    <t>WESSIN CHÁVEZ</t>
  </si>
  <si>
    <t>LUIS</t>
  </si>
  <si>
    <t>GÓMEZ BENZO</t>
  </si>
  <si>
    <t>RODRÍGUEZ SALAZAR</t>
  </si>
  <si>
    <t xml:space="preserve">JULIO EMlL </t>
  </si>
  <si>
    <t>BRENDA MERCEDES</t>
  </si>
  <si>
    <t xml:space="preserve">RAMÓN MAYOBANEX </t>
  </si>
  <si>
    <t>COLÓN TATIS</t>
  </si>
  <si>
    <t xml:space="preserve"> </t>
  </si>
  <si>
    <t xml:space="preserve">MARGARITA </t>
  </si>
  <si>
    <t xml:space="preserve">SADOKY </t>
  </si>
  <si>
    <t>CIRCUNSCRIPCIÓN</t>
  </si>
  <si>
    <t>DHARUELLY LEANNY</t>
  </si>
  <si>
    <t>RUBEN CONTRERAS</t>
  </si>
  <si>
    <t xml:space="preserve">ÁNGEL MARÍA </t>
  </si>
  <si>
    <t>ANGÉLICA NATIVIDAD</t>
  </si>
  <si>
    <t xml:space="preserve">ANTONIO </t>
  </si>
  <si>
    <t xml:space="preserve">AQUILES LEONEL </t>
  </si>
  <si>
    <t xml:space="preserve">GABRIELA MARÍA </t>
  </si>
  <si>
    <t>ABREU SANTOS</t>
  </si>
  <si>
    <t xml:space="preserve">PRM </t>
  </si>
  <si>
    <t>ABREU VELOZ</t>
  </si>
  <si>
    <t xml:space="preserve">ALDONERIS RAFAEL </t>
  </si>
  <si>
    <t>ADÓN DUARTE</t>
  </si>
  <si>
    <t xml:space="preserve">MARIBEL ALTAGRACIA </t>
  </si>
  <si>
    <t xml:space="preserve">ALMÁNZAR DE OGANDO </t>
  </si>
  <si>
    <t xml:space="preserve">ONAVEL ANDRÉS </t>
  </si>
  <si>
    <t xml:space="preserve">ARISTY CEDEÑO </t>
  </si>
  <si>
    <t xml:space="preserve">MIGUEL </t>
  </si>
  <si>
    <t xml:space="preserve">ARREDONDO QUEZADA </t>
  </si>
  <si>
    <t>BÁEZ</t>
  </si>
  <si>
    <t xml:space="preserve">BÁEZ REINOSO </t>
  </si>
  <si>
    <t xml:space="preserve">FP </t>
  </si>
  <si>
    <t xml:space="preserve">CARMEN LIGIA </t>
  </si>
  <si>
    <t xml:space="preserve">BARCELÓ GONZÁLEZ </t>
  </si>
  <si>
    <t xml:space="preserve">WANDY MODESTO </t>
  </si>
  <si>
    <t>BATISTA GÓMEZ</t>
  </si>
  <si>
    <t xml:space="preserve">BELTRÉ MÉNDEZ, </t>
  </si>
  <si>
    <t>COMUNIDAD DOMINICANA EN EL EXTERIOR</t>
  </si>
  <si>
    <t xml:space="preserve">BRITO RODRÍGUEZ </t>
  </si>
  <si>
    <t xml:space="preserve">TAYLUMA MONSERRAT </t>
  </si>
  <si>
    <t xml:space="preserve">CALDERÓN FORTUNA </t>
  </si>
  <si>
    <t xml:space="preserve">JOSÉ MANUEL </t>
  </si>
  <si>
    <t>CARABALLO GÓMEZ</t>
  </si>
  <si>
    <t xml:space="preserve">JUANA RAMONA </t>
  </si>
  <si>
    <t xml:space="preserve">CASTILLO </t>
  </si>
  <si>
    <t xml:space="preserve">LUIS ENRIQUE </t>
  </si>
  <si>
    <t>CASTILLO OGANDO</t>
  </si>
  <si>
    <t xml:space="preserve">JORGE HUGO </t>
  </si>
  <si>
    <t xml:space="preserve">CAVOLI BALBUENA </t>
  </si>
  <si>
    <t xml:space="preserve">ESTAMY RAFAELA </t>
  </si>
  <si>
    <t xml:space="preserve">JHONATAN RABEL </t>
  </si>
  <si>
    <t xml:space="preserve">CONTRERAS DEL ORBE </t>
  </si>
  <si>
    <t xml:space="preserve">ELVIRA </t>
  </si>
  <si>
    <t xml:space="preserve">CORPORÁN DE LOS SANTOS DE LEBRÓN </t>
  </si>
  <si>
    <t xml:space="preserve">EDWARD ENRIQUE </t>
  </si>
  <si>
    <t>CRUZ ASUNCIÓN</t>
  </si>
  <si>
    <t>COMUNIDAD EXTERIOR</t>
  </si>
  <si>
    <t xml:space="preserve">ANA MILEDY </t>
  </si>
  <si>
    <t xml:space="preserve">CUEVAS </t>
  </si>
  <si>
    <t xml:space="preserve">JUAN BOLÍVAR </t>
  </si>
  <si>
    <t>CUEVAS DAVIS</t>
  </si>
  <si>
    <t xml:space="preserve">INDHIRA SHARY </t>
  </si>
  <si>
    <t xml:space="preserve">DE JESÚS DE MORLA </t>
  </si>
  <si>
    <t xml:space="preserve">LOURDES </t>
  </si>
  <si>
    <t xml:space="preserve">DE JESÚS VELEZ </t>
  </si>
  <si>
    <t xml:space="preserve">CARMEN AURELIA </t>
  </si>
  <si>
    <t xml:space="preserve">DE LA ROSA PÉREZ </t>
  </si>
  <si>
    <t xml:space="preserve">LUCILA LEONARDA </t>
  </si>
  <si>
    <t xml:space="preserve">DE LEÓN MARTÍNEZ, </t>
  </si>
  <si>
    <t>DE LEÓN MASCARO</t>
  </si>
  <si>
    <t xml:space="preserve">ALTAGRACIA </t>
  </si>
  <si>
    <t xml:space="preserve">DE LOS SANTOS </t>
  </si>
  <si>
    <t xml:space="preserve">CARLOS </t>
  </si>
  <si>
    <t xml:space="preserve">DE PÉREZ JUAN </t>
  </si>
  <si>
    <t xml:space="preserve">ÁNGEL </t>
  </si>
  <si>
    <t xml:space="preserve">DEL ROSARIO ROBLES </t>
  </si>
  <si>
    <t xml:space="preserve">CATY </t>
  </si>
  <si>
    <t xml:space="preserve">DÍAZ ABREU </t>
  </si>
  <si>
    <t xml:space="preserve">ROBINSON DE JESÚS </t>
  </si>
  <si>
    <t>DÍAZ MEJÍA</t>
  </si>
  <si>
    <t xml:space="preserve">DEISY EMELDA </t>
  </si>
  <si>
    <t xml:space="preserve">DÍAZ SALCEDO </t>
  </si>
  <si>
    <t xml:space="preserve">DANILO DARÍO </t>
  </si>
  <si>
    <t xml:space="preserve">DÍAZ VIZCAÍNO </t>
  </si>
  <si>
    <t xml:space="preserve">PLD </t>
  </si>
  <si>
    <t xml:space="preserve">FÉLIX MANUEL </t>
  </si>
  <si>
    <t xml:space="preserve">ENCARNACIÓN MONTERO </t>
  </si>
  <si>
    <t xml:space="preserve">CARMEN LEIDA </t>
  </si>
  <si>
    <t xml:space="preserve">ESCARFULLER MOREL DE MELO </t>
  </si>
  <si>
    <t>DXC</t>
  </si>
  <si>
    <t xml:space="preserve">LLANIRIS DEL CARMEN </t>
  </si>
  <si>
    <t>ESPINAL CABRERA</t>
  </si>
  <si>
    <t xml:space="preserve">MIGUEL EDUARDO </t>
  </si>
  <si>
    <t>ESPINAL MUÑOZ</t>
  </si>
  <si>
    <t xml:space="preserve">FIORDALIZA </t>
  </si>
  <si>
    <t xml:space="preserve">ESTÉVEZ CASTILLO </t>
  </si>
  <si>
    <t xml:space="preserve">JOSÉ ANTONIO </t>
  </si>
  <si>
    <t>FABIÁN BELTRÉ</t>
  </si>
  <si>
    <t xml:space="preserve">SARA PENÉLOPE </t>
  </si>
  <si>
    <t>FÉLIZ DÍAZ</t>
  </si>
  <si>
    <t xml:space="preserve">DELLYS DUMIDIA </t>
  </si>
  <si>
    <t xml:space="preserve">FÉLIZ RODRÍGUEZ </t>
  </si>
  <si>
    <t xml:space="preserve">JACQUELINE </t>
  </si>
  <si>
    <t xml:space="preserve">FERNÁNDEZ BRITO </t>
  </si>
  <si>
    <t xml:space="preserve">JORGE </t>
  </si>
  <si>
    <t xml:space="preserve">FRÍAS </t>
  </si>
  <si>
    <t xml:space="preserve">JHEYSON AMIR </t>
  </si>
  <si>
    <t xml:space="preserve">GARCÍA CASTILLO </t>
  </si>
  <si>
    <t xml:space="preserve">CECILIO </t>
  </si>
  <si>
    <t xml:space="preserve">GARCÍA JAVIER </t>
  </si>
  <si>
    <t xml:space="preserve">RAFAELA </t>
  </si>
  <si>
    <t xml:space="preserve">GONZÁLEZ GONZÁLEZ </t>
  </si>
  <si>
    <t xml:space="preserve">ELPIDIO </t>
  </si>
  <si>
    <t xml:space="preserve">INFANTE GALÁN </t>
  </si>
  <si>
    <t>FRANCISCA TRINIDAD</t>
  </si>
  <si>
    <t>JAQUE APONTE</t>
  </si>
  <si>
    <t>ALEXANDER</t>
  </si>
  <si>
    <t xml:space="preserve">VÍCTOR VIRGILIO </t>
  </si>
  <si>
    <t xml:space="preserve">JIMÉNEZ </t>
  </si>
  <si>
    <t xml:space="preserve">MARLENI ALTAGRACIA </t>
  </si>
  <si>
    <t xml:space="preserve">JIMÉNEZ MUÑOZ </t>
  </si>
  <si>
    <t xml:space="preserve">JOSÉ ALBERTO </t>
  </si>
  <si>
    <t xml:space="preserve">JIMÉNEZ SANTOS </t>
  </si>
  <si>
    <t>HERMES EVANGELINA</t>
  </si>
  <si>
    <t xml:space="preserve">JOSÉ MÉNDEZ DE MÉNDEZ </t>
  </si>
  <si>
    <t xml:space="preserve">MELVIN ALEXIS </t>
  </si>
  <si>
    <t xml:space="preserve">LARA MELO </t>
  </si>
  <si>
    <t xml:space="preserve">LEDESMA ALCÁNTARA </t>
  </si>
  <si>
    <t xml:space="preserve">VALERIO  </t>
  </si>
  <si>
    <t xml:space="preserve">LEONARDO PALACIO </t>
  </si>
  <si>
    <t>EL SEIBO</t>
  </si>
  <si>
    <t xml:space="preserve">SHIRLEY ANTONIA </t>
  </si>
  <si>
    <t xml:space="preserve">LÓPEZ FÉLIZ </t>
  </si>
  <si>
    <t xml:space="preserve">MIRNA JOSEFINA </t>
  </si>
  <si>
    <t xml:space="preserve">LÓPEZ FRANCISCO DE MATOS </t>
  </si>
  <si>
    <t xml:space="preserve">NURCA NIEVES  </t>
  </si>
  <si>
    <t xml:space="preserve">LUCIANO JIMÉNEZ DE GALVÁN </t>
  </si>
  <si>
    <t xml:space="preserve">EUDY </t>
  </si>
  <si>
    <t>MALDONADO DE LA CRUZ</t>
  </si>
  <si>
    <t xml:space="preserve">ANNY VELEISSY </t>
  </si>
  <si>
    <t xml:space="preserve">MAMBRÚ RODRÍGUEZ </t>
  </si>
  <si>
    <t xml:space="preserve">CHARLES NOEL </t>
  </si>
  <si>
    <t xml:space="preserve">MARIOTTI PAZ </t>
  </si>
  <si>
    <t xml:space="preserve">LUIS TOMÁS </t>
  </si>
  <si>
    <t xml:space="preserve">MARTE SANTOS </t>
  </si>
  <si>
    <t xml:space="preserve">GERMAN </t>
  </si>
  <si>
    <t xml:space="preserve">MARTÍNEZ ARAUJO </t>
  </si>
  <si>
    <t xml:space="preserve">JOHANNY MARGARITA </t>
  </si>
  <si>
    <t xml:space="preserve">MARTÍNEZ GÓMEZ </t>
  </si>
  <si>
    <t>MONTE CRISTI</t>
  </si>
  <si>
    <t xml:space="preserve">MILLYS JOHANNA </t>
  </si>
  <si>
    <t xml:space="preserve">MARTÍNEZ MORILLO </t>
  </si>
  <si>
    <t xml:space="preserve">OLFANNY YUVERKA </t>
  </si>
  <si>
    <t xml:space="preserve">MÉNDEZ MATOS </t>
  </si>
  <si>
    <t xml:space="preserve">FANNY SELINÉS </t>
  </si>
  <si>
    <t xml:space="preserve">MÉNDEZ SIMONÓ </t>
  </si>
  <si>
    <t xml:space="preserve">MERY ANTONIA </t>
  </si>
  <si>
    <t xml:space="preserve">MERCADO GARCÍA DE CONTRERAS </t>
  </si>
  <si>
    <t xml:space="preserve">CAROLIN </t>
  </si>
  <si>
    <t xml:space="preserve">MERCEDES DE LA CRUZ </t>
  </si>
  <si>
    <t xml:space="preserve">LIZ ADRIANA </t>
  </si>
  <si>
    <t xml:space="preserve">MIESES DÍAZ </t>
  </si>
  <si>
    <t xml:space="preserve">MONTERO </t>
  </si>
  <si>
    <t xml:space="preserve">JOSÉ DEL CARMEN </t>
  </si>
  <si>
    <t xml:space="preserve">MONTERO ARIAS </t>
  </si>
  <si>
    <t xml:space="preserve">OSCAR ADOLFO </t>
  </si>
  <si>
    <t xml:space="preserve">MOREL FIGUEROA </t>
  </si>
  <si>
    <t xml:space="preserve">MORILLO VALDEZ </t>
  </si>
  <si>
    <t xml:space="preserve">GILDA MERCEDES </t>
  </si>
  <si>
    <t xml:space="preserve">MORONTA GUZMÁN </t>
  </si>
  <si>
    <t xml:space="preserve">CIRILO USTASIO </t>
  </si>
  <si>
    <t xml:space="preserve">MORONTA THEN </t>
  </si>
  <si>
    <t xml:space="preserve">JUNIOR </t>
  </si>
  <si>
    <t>MUÑOZ OLIVO</t>
  </si>
  <si>
    <t xml:space="preserve">HEIDY MARÍA </t>
  </si>
  <si>
    <t xml:space="preserve">MUSA KUNHARDT </t>
  </si>
  <si>
    <t xml:space="preserve">NOVAS SIERRA </t>
  </si>
  <si>
    <t xml:space="preserve">SONIA </t>
  </si>
  <si>
    <t xml:space="preserve">NÚÑEZ ESPINO </t>
  </si>
  <si>
    <t xml:space="preserve">MANUEL DE JESÚS </t>
  </si>
  <si>
    <t xml:space="preserve">NÚÑEZ GUERRERO </t>
  </si>
  <si>
    <t xml:space="preserve">PATRICIA ALEXANDRA </t>
  </si>
  <si>
    <t xml:space="preserve">NÚÑEZ RIVERA </t>
  </si>
  <si>
    <t>CURAZAO: CURAZAO. ESTADOS UNIDOS: MIAMI. PANAMÁ: PANAMÁ . PUERTO RICO: SAN JUAN . SAN MARTÍN : SAN MARTEEN. VENEZUELA : CARACAS.</t>
  </si>
  <si>
    <t xml:space="preserve">RUBÉN DARÍO </t>
  </si>
  <si>
    <t xml:space="preserve">PEÑALÓ TORRES </t>
  </si>
  <si>
    <t xml:space="preserve">LIDIA ESTHER </t>
  </si>
  <si>
    <t xml:space="preserve">PÉREZ DE TAVERAS </t>
  </si>
  <si>
    <t xml:space="preserve">ÁNGELA MARUJA GREGORINA </t>
  </si>
  <si>
    <t xml:space="preserve">PÉREZ DÍAZ </t>
  </si>
  <si>
    <t>PÉREZ GÓMEZ</t>
  </si>
  <si>
    <t xml:space="preserve">CARLOS ALBERTO </t>
  </si>
  <si>
    <t xml:space="preserve">PÉREZ HERNÁNDEZ </t>
  </si>
  <si>
    <t xml:space="preserve">JACOBO </t>
  </si>
  <si>
    <t xml:space="preserve">RAMOS CRISPÍN </t>
  </si>
  <si>
    <t xml:space="preserve">RAMÓN ANTONIO </t>
  </si>
  <si>
    <t xml:space="preserve">RAPOSO RODRÍGUEZ </t>
  </si>
  <si>
    <t xml:space="preserve">PRD </t>
  </si>
  <si>
    <t xml:space="preserve">MARÍA DE LOS ÁNGELES </t>
  </si>
  <si>
    <t xml:space="preserve">RODRÍGUEZ BONSEÑOR </t>
  </si>
  <si>
    <t>DORINA YAJAIRA</t>
  </si>
  <si>
    <t xml:space="preserve">HÉCTOR FODIL </t>
  </si>
  <si>
    <t xml:space="preserve">ROSA MERCEDES </t>
  </si>
  <si>
    <t>ADELSO DE JESÚS</t>
  </si>
  <si>
    <t xml:space="preserve">ABELARDO ANTONIO </t>
  </si>
  <si>
    <t xml:space="preserve">RUTINEL ARZENO </t>
  </si>
  <si>
    <t xml:space="preserve">WILLY ENRIQUE </t>
  </si>
  <si>
    <t xml:space="preserve">SÁNCHEZ GONZÁLEZ </t>
  </si>
  <si>
    <t xml:space="preserve">VICENTE ARTURO </t>
  </si>
  <si>
    <t xml:space="preserve">SÁNCHEZ HENRÍQUEZ </t>
  </si>
  <si>
    <t xml:space="preserve">SÁNCHEZ PUJOLS </t>
  </si>
  <si>
    <t xml:space="preserve">CHAVELY MELINA </t>
  </si>
  <si>
    <t xml:space="preserve">SÁNCHEZ TAVERAS </t>
  </si>
  <si>
    <t xml:space="preserve">GREGORIA MONSERRAT </t>
  </si>
  <si>
    <t xml:space="preserve">SANTANA SILFA </t>
  </si>
  <si>
    <t xml:space="preserve">DILENIA ALTAGRACIA </t>
  </si>
  <si>
    <t xml:space="preserve">SANTOS MUÑOZ </t>
  </si>
  <si>
    <t xml:space="preserve">ROBINSON ANTONIO </t>
  </si>
  <si>
    <t xml:space="preserve">SANTOS RODRÍGUEZ </t>
  </si>
  <si>
    <t xml:space="preserve">YANCARLOS </t>
  </si>
  <si>
    <t xml:space="preserve">SIMANCA FERRERAS </t>
  </si>
  <si>
    <t xml:space="preserve">ELIDA YALIS </t>
  </si>
  <si>
    <t xml:space="preserve">SOTO MORDÁN </t>
  </si>
  <si>
    <t xml:space="preserve">SUÁREZ ARIZA </t>
  </si>
  <si>
    <t xml:space="preserve">ALCIBÍADES </t>
  </si>
  <si>
    <t xml:space="preserve">TAVÁREZ DE LA CRUZ </t>
  </si>
  <si>
    <t xml:space="preserve">JORGE LEONARDO </t>
  </si>
  <si>
    <t xml:space="preserve">TAVÁREZ VALDEZ </t>
  </si>
  <si>
    <t xml:space="preserve">KINSBERLY </t>
  </si>
  <si>
    <t xml:space="preserve">TAVERAS DUARTE </t>
  </si>
  <si>
    <t xml:space="preserve">JOSÉ ALTAGRACIA </t>
  </si>
  <si>
    <t xml:space="preserve">VALENZUELA ARIAS </t>
  </si>
  <si>
    <t xml:space="preserve">BRAILYN MIGUEL </t>
  </si>
  <si>
    <t xml:space="preserve">VARGAS NÚÑEZ </t>
  </si>
  <si>
    <t xml:space="preserve">JESÚS STALIN </t>
  </si>
  <si>
    <t xml:space="preserve">VÁSQUEZ MARTE </t>
  </si>
  <si>
    <t xml:space="preserve">NELSON SAULO </t>
  </si>
  <si>
    <t>VEGA BÁEZ</t>
  </si>
  <si>
    <t xml:space="preserve">JEOVANNY </t>
  </si>
  <si>
    <t xml:space="preserve">VENTURA RIVERA </t>
  </si>
  <si>
    <t>PQDC</t>
  </si>
  <si>
    <t xml:space="preserve">CARMEN LIDIA </t>
  </si>
  <si>
    <t xml:space="preserve">WILLIAMS BENJAMÍN </t>
  </si>
  <si>
    <t xml:space="preserve">DARITZA FELICIDAD </t>
  </si>
  <si>
    <t xml:space="preserve">ZAPATA DÍAZ </t>
  </si>
  <si>
    <t xml:space="preserve">JORGE MANUEL </t>
  </si>
  <si>
    <t xml:space="preserve">ZORRILLA GONZÁLEZ </t>
  </si>
  <si>
    <t xml:space="preserve">PCR </t>
  </si>
  <si>
    <t>VILMA HORTENCIA</t>
  </si>
  <si>
    <t>MORILLO VASQUEZ</t>
  </si>
  <si>
    <t>D´AZA CARABALLO</t>
  </si>
  <si>
    <t>DESDE EL DÍA 1 AL 31 DE JULIO DE 2026</t>
  </si>
  <si>
    <t>Miércoles 1ero Sesión</t>
  </si>
  <si>
    <t>m</t>
  </si>
  <si>
    <t>i</t>
  </si>
  <si>
    <t>Jueves 2</t>
  </si>
  <si>
    <t>Viernes 3</t>
  </si>
  <si>
    <t>Lunes 6</t>
  </si>
  <si>
    <t>Martes 7</t>
  </si>
  <si>
    <t>Miércoles 8</t>
  </si>
  <si>
    <t>Jueves 9</t>
  </si>
  <si>
    <t>Viernes 10</t>
  </si>
  <si>
    <t>Lunes 13</t>
  </si>
  <si>
    <t>Sábado 11</t>
  </si>
  <si>
    <t>Martes 14</t>
  </si>
  <si>
    <t>Miércoles 15</t>
  </si>
  <si>
    <t>Jueves 16</t>
  </si>
  <si>
    <t>Viernes 17</t>
  </si>
  <si>
    <t>Lunes 20</t>
  </si>
  <si>
    <t>Martes 21</t>
  </si>
  <si>
    <t>Miércoles 22</t>
  </si>
  <si>
    <t>Domingo 19</t>
  </si>
  <si>
    <t>Jueves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</si>
</sst>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5" x14ac:knownFonts="1">
    <font>
      <sz val="10"/>
      <name val="Arial"/>
    </font>
    <font>
      <sz val="12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b/>
      <sz val="10"/>
      <name val="Times New Roman"/>
      <family val="1"/>
    </font>
    <font>
      <b/>
      <sz val="16"/>
      <color indexed="63"/>
      <name val="Times New Roman"/>
      <family val="1"/>
    </font>
    <font>
      <b/>
      <sz val="12"/>
      <name val="Times New Roman"/>
      <family val="1"/>
    </font>
    <font>
      <b/>
      <sz val="7"/>
      <name val="Times New Roman"/>
      <family val="1"/>
    </font>
    <font>
      <b/>
      <sz val="9"/>
      <name val="Times New Roman"/>
      <family val="1"/>
    </font>
    <font>
      <b/>
      <sz val="16"/>
      <color theme="0" tint="-0.499984740745262"/>
      <name val="Times New Roman"/>
      <family val="1"/>
    </font>
    <font>
      <b/>
      <sz val="12"/>
      <color theme="0" tint="-4.9989318521683403E-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b/>
      <sz val="9"/>
      <name val="Bookman Old Style"/>
      <family val="1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164" fontId="4" fillId="0" borderId="1" xfId="0" applyNumberFormat="1" applyFont="1" applyBorder="1" applyAlignment="1">
      <alignment horizontal="center" vertical="center"/>
    </xf>
    <xf numFmtId="164" fontId="4" fillId="7" borderId="1" xfId="0" applyNumberFormat="1" applyFont="1" applyFill="1" applyBorder="1" applyAlignment="1">
      <alignment horizontal="center" vertical="center"/>
    </xf>
    <xf numFmtId="3" fontId="6" fillId="7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textRotation="59" wrapText="1"/>
    </xf>
    <xf numFmtId="0" fontId="6" fillId="3" borderId="1" xfId="0" applyFont="1" applyFill="1" applyBorder="1" applyAlignment="1">
      <alignment horizontal="center" vertical="center" textRotation="62" wrapText="1"/>
    </xf>
    <xf numFmtId="0" fontId="4" fillId="3" borderId="1" xfId="0" applyFont="1" applyFill="1" applyBorder="1" applyAlignment="1">
      <alignment horizontal="center" vertical="center" textRotation="75" wrapText="1"/>
    </xf>
    <xf numFmtId="0" fontId="11" fillId="3" borderId="1" xfId="0" applyFont="1" applyFill="1" applyBorder="1" applyAlignment="1">
      <alignment horizontal="center" vertical="center" textRotation="75" wrapText="1"/>
    </xf>
    <xf numFmtId="0" fontId="12" fillId="6" borderId="1" xfId="0" applyFont="1" applyFill="1" applyBorder="1" applyAlignment="1">
      <alignment horizontal="left" vertical="center"/>
    </xf>
    <xf numFmtId="49" fontId="1" fillId="6" borderId="1" xfId="0" applyNumberFormat="1" applyFont="1" applyFill="1" applyBorder="1" applyAlignment="1">
      <alignment horizontal="left" vertical="center" wrapText="1"/>
    </xf>
    <xf numFmtId="49" fontId="1" fillId="6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vertical="center"/>
    </xf>
    <xf numFmtId="0" fontId="12" fillId="0" borderId="1" xfId="0" applyFont="1" applyBorder="1" applyAlignment="1">
      <alignment horizontal="left" vertical="center"/>
    </xf>
    <xf numFmtId="3" fontId="6" fillId="4" borderId="1" xfId="0" applyNumberFormat="1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vertical="center"/>
    </xf>
    <xf numFmtId="3" fontId="6" fillId="4" borderId="1" xfId="0" quotePrefix="1" applyNumberFormat="1" applyFont="1" applyFill="1" applyBorder="1" applyAlignment="1">
      <alignment horizontal="left" vertical="center" wrapText="1"/>
    </xf>
    <xf numFmtId="3" fontId="10" fillId="4" borderId="1" xfId="0" applyNumberFormat="1" applyFont="1" applyFill="1" applyBorder="1" applyAlignment="1">
      <alignment horizontal="right" vertical="center" wrapText="1"/>
    </xf>
    <xf numFmtId="3" fontId="6" fillId="8" borderId="1" xfId="0" applyNumberFormat="1" applyFont="1" applyFill="1" applyBorder="1" applyAlignment="1">
      <alignment horizontal="center" vertical="center" wrapText="1"/>
    </xf>
    <xf numFmtId="0" fontId="2" fillId="7" borderId="1" xfId="0" quotePrefix="1" applyFont="1" applyFill="1" applyBorder="1" applyAlignment="1">
      <alignment vertical="center"/>
    </xf>
    <xf numFmtId="0" fontId="2" fillId="4" borderId="1" xfId="0" quotePrefix="1" applyFont="1" applyFill="1" applyBorder="1" applyAlignment="1">
      <alignment vertical="center"/>
    </xf>
    <xf numFmtId="3" fontId="2" fillId="5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2" fillId="6" borderId="1" xfId="0" applyNumberFormat="1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49" fontId="1" fillId="6" borderId="6" xfId="0" applyNumberFormat="1" applyFont="1" applyFill="1" applyBorder="1" applyAlignment="1">
      <alignment horizontal="left" vertical="center" wrapText="1"/>
    </xf>
    <xf numFmtId="49" fontId="1" fillId="6" borderId="6" xfId="0" applyNumberFormat="1" applyFont="1" applyFill="1" applyBorder="1" applyAlignment="1">
      <alignment horizontal="center" vertical="center"/>
    </xf>
    <xf numFmtId="0" fontId="1" fillId="6" borderId="6" xfId="0" applyFont="1" applyFill="1" applyBorder="1" applyAlignment="1">
      <alignment vertical="center" wrapText="1"/>
    </xf>
    <xf numFmtId="0" fontId="8" fillId="6" borderId="6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left" vertical="center"/>
    </xf>
    <xf numFmtId="49" fontId="1" fillId="6" borderId="7" xfId="0" applyNumberFormat="1" applyFont="1" applyFill="1" applyBorder="1" applyAlignment="1">
      <alignment horizontal="left" vertical="center" wrapText="1"/>
    </xf>
    <xf numFmtId="49" fontId="1" fillId="6" borderId="7" xfId="0" applyNumberFormat="1" applyFont="1" applyFill="1" applyBorder="1" applyAlignment="1">
      <alignment horizontal="center" vertical="center"/>
    </xf>
    <xf numFmtId="0" fontId="1" fillId="6" borderId="7" xfId="0" applyFont="1" applyFill="1" applyBorder="1" applyAlignment="1">
      <alignment vertical="center" wrapText="1"/>
    </xf>
    <xf numFmtId="0" fontId="8" fillId="6" borderId="7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4" fillId="7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8" fillId="3" borderId="1" xfId="0" applyFont="1" applyFill="1" applyBorder="1" applyAlignment="1">
      <alignment horizontal="center" vertical="center" textRotation="75" wrapText="1"/>
    </xf>
    <xf numFmtId="0" fontId="14" fillId="3" borderId="1" xfId="0" applyFont="1" applyFill="1" applyBorder="1" applyAlignment="1">
      <alignment horizontal="center" vertical="center" textRotation="75" wrapText="1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6" borderId="0" xfId="0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0" fontId="6" fillId="8" borderId="3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E314"/>
  <sheetViews>
    <sheetView tabSelected="1" topLeftCell="E1" zoomScale="140" zoomScaleNormal="140" zoomScaleSheetLayoutView="100" zoomScalePageLayoutView="70" workbookViewId="0">
      <pane ySplit="5" topLeftCell="A162" activePane="bottomLeft" state="frozen"/>
      <selection activeCell="C1" sqref="C1"/>
      <selection pane="bottomLeft" activeCell="U5" sqref="U5"/>
    </sheetView>
  </sheetViews>
  <sheetFormatPr baseColWidth="10" defaultColWidth="22.140625" defaultRowHeight="34.35" customHeight="1" x14ac:dyDescent="0.2"/>
  <cols>
    <col min="1" max="1" width="10.28515625" style="27" customWidth="1"/>
    <col min="2" max="2" width="25.42578125" style="28" customWidth="1"/>
    <col min="3" max="3" width="27.140625" style="28" customWidth="1"/>
    <col min="4" max="4" width="12.28515625" style="4" customWidth="1"/>
    <col min="5" max="5" width="20.5703125" style="29" customWidth="1"/>
    <col min="6" max="6" width="12" style="4" customWidth="1"/>
    <col min="7" max="7" width="5.140625" style="4" customWidth="1"/>
    <col min="8" max="8" width="5.42578125" style="4" customWidth="1"/>
    <col min="9" max="28" width="6.7109375" style="4" customWidth="1"/>
    <col min="29" max="29" width="10.5703125" style="4" customWidth="1"/>
    <col min="30" max="30" width="10.140625" style="4" customWidth="1"/>
    <col min="31" max="31" width="11.85546875" style="4" customWidth="1"/>
    <col min="32" max="32" width="0.42578125" style="4" customWidth="1"/>
    <col min="33" max="33" width="10.42578125" style="4" hidden="1" customWidth="1"/>
    <col min="34" max="36" width="6.85546875" style="4" hidden="1" customWidth="1"/>
    <col min="37" max="37" width="6.42578125" style="4" hidden="1" customWidth="1"/>
    <col min="38" max="38" width="4.85546875" style="4" hidden="1" customWidth="1"/>
    <col min="39" max="40" width="6.42578125" style="4" hidden="1" customWidth="1"/>
    <col min="41" max="41" width="6.7109375" style="4" hidden="1" customWidth="1"/>
    <col min="42" max="42" width="5.140625" style="4" hidden="1" customWidth="1"/>
    <col min="43" max="43" width="5.7109375" style="4" hidden="1" customWidth="1"/>
    <col min="44" max="44" width="5" style="4" hidden="1" customWidth="1"/>
    <col min="45" max="45" width="7" style="4" hidden="1" customWidth="1"/>
    <col min="46" max="46" width="6.85546875" style="4" hidden="1" customWidth="1"/>
    <col min="47" max="47" width="11.42578125" style="4" hidden="1" customWidth="1"/>
    <col min="48" max="48" width="10.85546875" style="4" hidden="1" customWidth="1"/>
    <col min="49" max="49" width="11.42578125" style="4" hidden="1" customWidth="1"/>
    <col min="50" max="50" width="11.7109375" style="4" hidden="1" customWidth="1"/>
    <col min="51" max="51" width="9.42578125" style="4" hidden="1" customWidth="1"/>
    <col min="52" max="52" width="11.5703125" style="4" hidden="1" customWidth="1"/>
    <col min="53" max="53" width="8.85546875" style="4" customWidth="1"/>
    <col min="54" max="54" width="5.5703125" style="4" customWidth="1"/>
    <col min="55" max="55" width="6.85546875" style="4" customWidth="1"/>
    <col min="56" max="16384" width="22.140625" style="4"/>
  </cols>
  <sheetData>
    <row r="1" spans="1:56" ht="20.25" x14ac:dyDescent="0.2">
      <c r="A1" s="79" t="s">
        <v>39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</row>
    <row r="2" spans="1:56" ht="20.25" x14ac:dyDescent="0.2">
      <c r="A2" s="80" t="s">
        <v>57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</row>
    <row r="3" spans="1:56" ht="20.25" x14ac:dyDescent="0.2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</row>
    <row r="4" spans="1:56" ht="22.5" customHeight="1" x14ac:dyDescent="0.2">
      <c r="A4" s="65"/>
      <c r="B4" s="65"/>
      <c r="C4" s="65"/>
      <c r="D4" s="65"/>
      <c r="E4" s="65"/>
      <c r="F4" s="65" t="s">
        <v>446</v>
      </c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7"/>
      <c r="AZ4" s="67"/>
    </row>
    <row r="5" spans="1:56" ht="80.099999999999994" customHeight="1" x14ac:dyDescent="0.2">
      <c r="A5" s="5" t="s">
        <v>36</v>
      </c>
      <c r="B5" s="6" t="s">
        <v>28</v>
      </c>
      <c r="C5" s="6" t="s">
        <v>29</v>
      </c>
      <c r="D5" s="7" t="s">
        <v>30</v>
      </c>
      <c r="E5" s="8" t="s">
        <v>31</v>
      </c>
      <c r="F5" s="64" t="s">
        <v>205</v>
      </c>
      <c r="G5" s="10" t="s">
        <v>59</v>
      </c>
      <c r="H5" s="63" t="s">
        <v>61</v>
      </c>
      <c r="I5" s="9" t="s">
        <v>447</v>
      </c>
      <c r="J5" s="9" t="s">
        <v>450</v>
      </c>
      <c r="K5" s="9" t="s">
        <v>451</v>
      </c>
      <c r="L5" s="9" t="s">
        <v>452</v>
      </c>
      <c r="M5" s="9" t="s">
        <v>453</v>
      </c>
      <c r="N5" s="9" t="s">
        <v>454</v>
      </c>
      <c r="O5" s="9" t="s">
        <v>455</v>
      </c>
      <c r="P5" s="9" t="s">
        <v>456</v>
      </c>
      <c r="Q5" s="9" t="s">
        <v>458</v>
      </c>
      <c r="R5" s="9" t="s">
        <v>457</v>
      </c>
      <c r="S5" s="9" t="s">
        <v>459</v>
      </c>
      <c r="T5" s="9" t="s">
        <v>460</v>
      </c>
      <c r="U5" s="9" t="s">
        <v>461</v>
      </c>
      <c r="V5" s="9" t="s">
        <v>462</v>
      </c>
      <c r="W5" s="9" t="s">
        <v>466</v>
      </c>
      <c r="X5" s="9" t="s">
        <v>463</v>
      </c>
      <c r="Y5" s="9" t="s">
        <v>464</v>
      </c>
      <c r="Z5" s="9" t="s">
        <v>465</v>
      </c>
      <c r="AA5" s="9" t="s">
        <v>467</v>
      </c>
      <c r="AB5" s="9"/>
      <c r="AC5" s="52" t="s">
        <v>52</v>
      </c>
      <c r="AD5" s="53" t="s">
        <v>53</v>
      </c>
      <c r="AE5" s="60" t="s">
        <v>58</v>
      </c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</row>
    <row r="6" spans="1:56" ht="33" customHeight="1" x14ac:dyDescent="0.2">
      <c r="A6" s="11">
        <v>41522</v>
      </c>
      <c r="B6" s="12" t="s">
        <v>106</v>
      </c>
      <c r="C6" s="12" t="s">
        <v>104</v>
      </c>
      <c r="D6" s="13" t="s">
        <v>41</v>
      </c>
      <c r="E6" s="14" t="s">
        <v>6</v>
      </c>
      <c r="F6" s="15">
        <v>2</v>
      </c>
      <c r="G6" s="16"/>
      <c r="H6" s="16" t="s">
        <v>448</v>
      </c>
      <c r="I6" s="55"/>
      <c r="J6" s="55"/>
      <c r="K6" s="55"/>
      <c r="L6" s="55" t="s">
        <v>448</v>
      </c>
      <c r="M6" s="55" t="s">
        <v>449</v>
      </c>
      <c r="N6" s="55"/>
      <c r="O6" s="55" t="s">
        <v>448</v>
      </c>
      <c r="P6" s="55"/>
      <c r="Q6" s="55"/>
      <c r="R6" s="55" t="s">
        <v>448</v>
      </c>
      <c r="S6" s="55" t="s">
        <v>449</v>
      </c>
      <c r="T6" s="55" t="s">
        <v>449</v>
      </c>
      <c r="U6" s="55"/>
      <c r="V6" s="55" t="s">
        <v>449</v>
      </c>
      <c r="W6" s="55" t="s">
        <v>448</v>
      </c>
      <c r="X6" s="55" t="s">
        <v>449</v>
      </c>
      <c r="Y6" s="55"/>
      <c r="Z6" s="55"/>
      <c r="AA6" s="55" t="s">
        <v>449</v>
      </c>
      <c r="AB6" s="55"/>
      <c r="AC6" s="1">
        <f>G6+COUNTIF(G6:AB6,"M")+COUNTIF(G6:U6,"AD")</f>
        <v>5</v>
      </c>
      <c r="AD6" s="1">
        <f>COUNTIF(G6:AB6,"I")+COUNTIF(G6:U6,"RI")</f>
        <v>6</v>
      </c>
      <c r="AE6" s="2">
        <f>+AC6+AD6</f>
        <v>11</v>
      </c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</row>
    <row r="7" spans="1:56" ht="32.25" customHeight="1" x14ac:dyDescent="0.2">
      <c r="A7" s="11">
        <v>68359</v>
      </c>
      <c r="B7" s="12" t="s">
        <v>206</v>
      </c>
      <c r="C7" s="12" t="s">
        <v>445</v>
      </c>
      <c r="D7" s="13" t="s">
        <v>41</v>
      </c>
      <c r="E7" s="14" t="s">
        <v>3</v>
      </c>
      <c r="F7" s="15">
        <v>1</v>
      </c>
      <c r="G7" s="16"/>
      <c r="H7" s="16" t="s">
        <v>448</v>
      </c>
      <c r="I7" s="55"/>
      <c r="J7" s="55"/>
      <c r="K7" s="55"/>
      <c r="L7" s="55" t="s">
        <v>448</v>
      </c>
      <c r="M7" s="55"/>
      <c r="N7" s="55"/>
      <c r="O7" s="55" t="s">
        <v>448</v>
      </c>
      <c r="P7" s="55"/>
      <c r="Q7" s="55"/>
      <c r="R7" s="55" t="s">
        <v>448</v>
      </c>
      <c r="S7" s="55"/>
      <c r="T7" s="55"/>
      <c r="U7" s="55"/>
      <c r="V7" s="55"/>
      <c r="W7" s="55" t="s">
        <v>448</v>
      </c>
      <c r="X7" s="55"/>
      <c r="Y7" s="55"/>
      <c r="Z7" s="55"/>
      <c r="AA7" s="55"/>
      <c r="AB7" s="55"/>
      <c r="AC7" s="1">
        <f>G7+COUNTIF(G7:AB7,"M")+COUNTIF(G7:U7,"AD")</f>
        <v>5</v>
      </c>
      <c r="AD7" s="1">
        <f>COUNTIF(G7:AB7,"I")+COUNTIF(G7:U7,"RI")</f>
        <v>0</v>
      </c>
      <c r="AE7" s="2">
        <f>+AC7+AD7</f>
        <v>5</v>
      </c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</row>
    <row r="8" spans="1:56" ht="32.25" customHeight="1" x14ac:dyDescent="0.2">
      <c r="A8" s="11">
        <v>57059</v>
      </c>
      <c r="B8" s="12" t="s">
        <v>102</v>
      </c>
      <c r="C8" s="12" t="s">
        <v>116</v>
      </c>
      <c r="D8" s="13" t="s">
        <v>41</v>
      </c>
      <c r="E8" s="14" t="s">
        <v>9</v>
      </c>
      <c r="F8" s="15">
        <v>4</v>
      </c>
      <c r="G8" s="16"/>
      <c r="H8" s="16" t="s">
        <v>448</v>
      </c>
      <c r="I8" s="55" t="s">
        <v>448</v>
      </c>
      <c r="J8" s="55" t="s">
        <v>448</v>
      </c>
      <c r="K8" s="55" t="s">
        <v>449</v>
      </c>
      <c r="L8" s="55" t="s">
        <v>448</v>
      </c>
      <c r="M8" s="55"/>
      <c r="N8" s="55"/>
      <c r="O8" s="55" t="s">
        <v>448</v>
      </c>
      <c r="P8" s="55" t="s">
        <v>449</v>
      </c>
      <c r="Q8" s="55"/>
      <c r="R8" s="55" t="s">
        <v>448</v>
      </c>
      <c r="S8" s="55"/>
      <c r="T8" s="55" t="s">
        <v>449</v>
      </c>
      <c r="U8" s="55" t="s">
        <v>449</v>
      </c>
      <c r="V8" s="55"/>
      <c r="W8" s="55" t="s">
        <v>448</v>
      </c>
      <c r="X8" s="55"/>
      <c r="Y8" s="55"/>
      <c r="Z8" s="55"/>
      <c r="AA8" s="55"/>
      <c r="AB8" s="55"/>
      <c r="AC8" s="1">
        <f>G8+COUNTIF(G8:AB8,"M")+COUNTIF(G8:U8,"AD")</f>
        <v>7</v>
      </c>
      <c r="AD8" s="1">
        <f>COUNTIF(G8:AB8,"I")+COUNTIF(G8:U8,"RI")</f>
        <v>4</v>
      </c>
      <c r="AE8" s="2">
        <f t="shared" ref="AE8:AE70" si="0">+AC8+AD8</f>
        <v>11</v>
      </c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</row>
    <row r="9" spans="1:56" ht="32.25" customHeight="1" x14ac:dyDescent="0.2">
      <c r="A9" s="11">
        <v>56991</v>
      </c>
      <c r="B9" s="12" t="s">
        <v>198</v>
      </c>
      <c r="C9" s="12" t="s">
        <v>136</v>
      </c>
      <c r="D9" s="13" t="s">
        <v>41</v>
      </c>
      <c r="E9" s="14" t="s">
        <v>11</v>
      </c>
      <c r="F9" s="15">
        <v>1</v>
      </c>
      <c r="G9" s="16"/>
      <c r="H9" s="16" t="s">
        <v>448</v>
      </c>
      <c r="I9" s="55"/>
      <c r="J9" s="55"/>
      <c r="K9" s="55"/>
      <c r="L9" s="55" t="s">
        <v>448</v>
      </c>
      <c r="M9" s="55"/>
      <c r="N9" s="55"/>
      <c r="O9" s="55" t="s">
        <v>448</v>
      </c>
      <c r="P9" s="55"/>
      <c r="Q9" s="55"/>
      <c r="R9" s="55" t="s">
        <v>448</v>
      </c>
      <c r="S9" s="55"/>
      <c r="T9" s="55"/>
      <c r="U9" s="55"/>
      <c r="V9" s="55"/>
      <c r="W9" s="55" t="s">
        <v>448</v>
      </c>
      <c r="X9" s="55"/>
      <c r="Y9" s="55"/>
      <c r="Z9" s="55"/>
      <c r="AA9" s="55"/>
      <c r="AB9" s="55"/>
      <c r="AC9" s="1">
        <f>G9+COUNTIF(G9:AB9,"M")+COUNTIF(G9:U9,"AD")</f>
        <v>5</v>
      </c>
      <c r="AD9" s="1">
        <f>COUNTIF(G9:AB9,"I")+COUNTIF(G9:U9,"RI")</f>
        <v>0</v>
      </c>
      <c r="AE9" s="2">
        <f t="shared" si="0"/>
        <v>5</v>
      </c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</row>
    <row r="10" spans="1:56" s="17" customFormat="1" ht="32.25" customHeight="1" x14ac:dyDescent="0.2">
      <c r="A10" s="37">
        <v>745</v>
      </c>
      <c r="B10" s="12" t="s">
        <v>47</v>
      </c>
      <c r="C10" s="12" t="s">
        <v>32</v>
      </c>
      <c r="D10" s="13" t="s">
        <v>41</v>
      </c>
      <c r="E10" s="33" t="s">
        <v>6</v>
      </c>
      <c r="F10" s="15">
        <v>3</v>
      </c>
      <c r="G10" s="16"/>
      <c r="H10" s="16"/>
      <c r="I10" s="55"/>
      <c r="J10" s="55" t="s">
        <v>448</v>
      </c>
      <c r="K10" s="55" t="s">
        <v>449</v>
      </c>
      <c r="L10" s="55" t="s">
        <v>448</v>
      </c>
      <c r="M10" s="55" t="s">
        <v>449</v>
      </c>
      <c r="N10" s="55"/>
      <c r="O10" s="55" t="s">
        <v>448</v>
      </c>
      <c r="P10" s="55"/>
      <c r="Q10" s="55"/>
      <c r="R10" s="55" t="s">
        <v>448</v>
      </c>
      <c r="S10" s="55"/>
      <c r="T10" s="55" t="s">
        <v>449</v>
      </c>
      <c r="U10" s="55" t="s">
        <v>448</v>
      </c>
      <c r="V10" s="55" t="s">
        <v>449</v>
      </c>
      <c r="W10" s="55"/>
      <c r="X10" s="55" t="s">
        <v>448</v>
      </c>
      <c r="Y10" s="55" t="s">
        <v>448</v>
      </c>
      <c r="Z10" s="55"/>
      <c r="AA10" s="55"/>
      <c r="AB10" s="55"/>
      <c r="AC10" s="1">
        <f>G10+COUNTIF(G10:AB10,"M")+COUNTIF(G10:U10,"AD")</f>
        <v>7</v>
      </c>
      <c r="AD10" s="1">
        <f>COUNTIF(G10:AB10,"I")+COUNTIF(G10:U10,"RI")</f>
        <v>4</v>
      </c>
      <c r="AE10" s="2">
        <f t="shared" si="0"/>
        <v>11</v>
      </c>
      <c r="AF10" s="4"/>
      <c r="AG10" s="4"/>
      <c r="AH10" s="4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</row>
    <row r="11" spans="1:56" ht="32.25" customHeight="1" x14ac:dyDescent="0.2">
      <c r="A11" s="37">
        <v>1038</v>
      </c>
      <c r="B11" s="12" t="s">
        <v>48</v>
      </c>
      <c r="C11" s="12" t="s">
        <v>33</v>
      </c>
      <c r="D11" s="13" t="s">
        <v>75</v>
      </c>
      <c r="E11" s="14" t="s">
        <v>6</v>
      </c>
      <c r="F11" s="15">
        <v>3</v>
      </c>
      <c r="G11" s="16"/>
      <c r="H11" s="16"/>
      <c r="I11" s="55"/>
      <c r="J11" s="55"/>
      <c r="K11" s="55"/>
      <c r="L11" s="55"/>
      <c r="M11" s="55" t="s">
        <v>448</v>
      </c>
      <c r="N11" s="55"/>
      <c r="O11" s="55"/>
      <c r="P11" s="55"/>
      <c r="Q11" s="55"/>
      <c r="R11" s="55"/>
      <c r="S11" s="55"/>
      <c r="T11" s="55"/>
      <c r="U11" s="55" t="s">
        <v>449</v>
      </c>
      <c r="V11" s="55"/>
      <c r="W11" s="55"/>
      <c r="X11" s="55"/>
      <c r="Y11" s="55"/>
      <c r="Z11" s="55"/>
      <c r="AA11" s="55"/>
      <c r="AB11" s="55"/>
      <c r="AC11" s="1">
        <f>G11+COUNTIF(G11:AB11,"M")+COUNTIF(G11:U11,"AD")</f>
        <v>1</v>
      </c>
      <c r="AD11" s="1">
        <f>COUNTIF(G11:AB11,"I")+COUNTIF(G11:U11,"RI")</f>
        <v>1</v>
      </c>
      <c r="AE11" s="2">
        <f t="shared" si="0"/>
        <v>2</v>
      </c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</row>
    <row r="12" spans="1:56" ht="32.25" customHeight="1" x14ac:dyDescent="0.2">
      <c r="A12" s="11">
        <v>1943</v>
      </c>
      <c r="B12" s="12" t="s">
        <v>299</v>
      </c>
      <c r="C12" s="12" t="s">
        <v>300</v>
      </c>
      <c r="D12" s="13" t="s">
        <v>214</v>
      </c>
      <c r="E12" s="14" t="s">
        <v>9</v>
      </c>
      <c r="F12" s="15">
        <v>2</v>
      </c>
      <c r="G12" s="16"/>
      <c r="H12" s="16"/>
      <c r="I12" s="55"/>
      <c r="J12" s="55" t="s">
        <v>448</v>
      </c>
      <c r="K12" s="55" t="s">
        <v>448</v>
      </c>
      <c r="L12" s="55" t="s">
        <v>448</v>
      </c>
      <c r="M12" s="55"/>
      <c r="N12" s="55"/>
      <c r="O12" s="55" t="s">
        <v>448</v>
      </c>
      <c r="P12" s="55"/>
      <c r="Q12" s="55"/>
      <c r="R12" s="55" t="s">
        <v>448</v>
      </c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1">
        <f>G12+COUNTIF(G12:AB12,"M")+COUNTIF(G12:U12,"AD")</f>
        <v>5</v>
      </c>
      <c r="AD12" s="1">
        <f>COUNTIF(G12:AB12,"I")+COUNTIF(G12:U12,"RI")</f>
        <v>0</v>
      </c>
      <c r="AE12" s="2">
        <f t="shared" si="0"/>
        <v>5</v>
      </c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</row>
    <row r="13" spans="1:56" ht="32.25" customHeight="1" x14ac:dyDescent="0.2">
      <c r="A13" s="11">
        <v>2304</v>
      </c>
      <c r="B13" s="12" t="s">
        <v>262</v>
      </c>
      <c r="C13" s="12" t="s">
        <v>263</v>
      </c>
      <c r="D13" s="13" t="s">
        <v>214</v>
      </c>
      <c r="E13" s="14" t="s">
        <v>9</v>
      </c>
      <c r="F13" s="15">
        <v>6</v>
      </c>
      <c r="G13" s="16"/>
      <c r="H13" s="16"/>
      <c r="I13" s="55"/>
      <c r="J13" s="55" t="s">
        <v>449</v>
      </c>
      <c r="K13" s="55" t="s">
        <v>448</v>
      </c>
      <c r="L13" s="55" t="s">
        <v>448</v>
      </c>
      <c r="M13" s="55"/>
      <c r="N13" s="55"/>
      <c r="O13" s="55" t="s">
        <v>449</v>
      </c>
      <c r="P13" s="55" t="s">
        <v>448</v>
      </c>
      <c r="Q13" s="55"/>
      <c r="R13" s="55" t="s">
        <v>448</v>
      </c>
      <c r="S13" s="55"/>
      <c r="T13" s="55" t="s">
        <v>448</v>
      </c>
      <c r="U13" s="55" t="s">
        <v>448</v>
      </c>
      <c r="V13" s="55" t="s">
        <v>448</v>
      </c>
      <c r="W13" s="55"/>
      <c r="X13" s="55" t="s">
        <v>448</v>
      </c>
      <c r="Y13" s="55" t="s">
        <v>448</v>
      </c>
      <c r="Z13" s="55" t="s">
        <v>448</v>
      </c>
      <c r="AA13" s="55" t="s">
        <v>448</v>
      </c>
      <c r="AB13" s="55"/>
      <c r="AC13" s="1">
        <f>G13+COUNTIF(G13:AB13,"M")+COUNTIF(G13:U13,"AD")</f>
        <v>11</v>
      </c>
      <c r="AD13" s="1">
        <f>COUNTIF(G13:AB13,"I")+COUNTIF(G13:U13,"RI")</f>
        <v>2</v>
      </c>
      <c r="AE13" s="2">
        <f t="shared" si="0"/>
        <v>13</v>
      </c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</row>
    <row r="14" spans="1:56" ht="32.25" customHeight="1" x14ac:dyDescent="0.2">
      <c r="A14" s="37">
        <v>2736</v>
      </c>
      <c r="B14" s="12" t="s">
        <v>49</v>
      </c>
      <c r="C14" s="12" t="s">
        <v>35</v>
      </c>
      <c r="D14" s="13" t="s">
        <v>0</v>
      </c>
      <c r="E14" s="14" t="s">
        <v>6</v>
      </c>
      <c r="F14" s="15">
        <v>3</v>
      </c>
      <c r="G14" s="16"/>
      <c r="H14" s="16"/>
      <c r="I14" s="55"/>
      <c r="J14" s="55"/>
      <c r="K14" s="55"/>
      <c r="L14" s="55" t="s">
        <v>448</v>
      </c>
      <c r="M14" s="55"/>
      <c r="N14" s="55"/>
      <c r="O14" s="55" t="s">
        <v>448</v>
      </c>
      <c r="P14" s="55"/>
      <c r="Q14" s="55"/>
      <c r="R14" s="55" t="s">
        <v>448</v>
      </c>
      <c r="S14" s="55" t="s">
        <v>449</v>
      </c>
      <c r="T14" s="55" t="s">
        <v>448</v>
      </c>
      <c r="U14" s="55" t="s">
        <v>449</v>
      </c>
      <c r="V14" s="55" t="s">
        <v>449</v>
      </c>
      <c r="W14" s="55" t="s">
        <v>448</v>
      </c>
      <c r="X14" s="55" t="s">
        <v>448</v>
      </c>
      <c r="Y14" s="55"/>
      <c r="Z14" s="55"/>
      <c r="AA14" s="55" t="s">
        <v>448</v>
      </c>
      <c r="AB14" s="55"/>
      <c r="AC14" s="1">
        <f>G14+COUNTIF(G14:AB14,"M")+COUNTIF(G14:U14,"AD")</f>
        <v>7</v>
      </c>
      <c r="AD14" s="1">
        <f>COUNTIF(G14:AB14,"I")+COUNTIF(G14:U14,"RI")</f>
        <v>3</v>
      </c>
      <c r="AE14" s="2">
        <f t="shared" si="0"/>
        <v>10</v>
      </c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</row>
    <row r="15" spans="1:56" ht="32.25" customHeight="1" x14ac:dyDescent="0.2">
      <c r="A15" s="11">
        <v>3571</v>
      </c>
      <c r="B15" s="12" t="s">
        <v>133</v>
      </c>
      <c r="C15" s="12" t="s">
        <v>134</v>
      </c>
      <c r="D15" s="13" t="s">
        <v>0</v>
      </c>
      <c r="E15" s="14" t="s">
        <v>14</v>
      </c>
      <c r="F15" s="15">
        <v>1</v>
      </c>
      <c r="G15" s="16"/>
      <c r="H15" s="16" t="s">
        <v>449</v>
      </c>
      <c r="I15" s="55"/>
      <c r="J15" s="55" t="s">
        <v>448</v>
      </c>
      <c r="K15" s="55" t="s">
        <v>449</v>
      </c>
      <c r="L15" s="55" t="s">
        <v>448</v>
      </c>
      <c r="M15" s="55"/>
      <c r="N15" s="55"/>
      <c r="O15" s="55" t="s">
        <v>448</v>
      </c>
      <c r="P15" s="55" t="s">
        <v>449</v>
      </c>
      <c r="Q15" s="55"/>
      <c r="R15" s="55" t="s">
        <v>448</v>
      </c>
      <c r="S15" s="55"/>
      <c r="T15" s="55" t="s">
        <v>449</v>
      </c>
      <c r="U15" s="55" t="s">
        <v>448</v>
      </c>
      <c r="V15" s="55" t="s">
        <v>449</v>
      </c>
      <c r="W15" s="55"/>
      <c r="X15" s="55"/>
      <c r="Y15" s="55" t="s">
        <v>449</v>
      </c>
      <c r="Z15" s="55"/>
      <c r="AA15" s="55" t="s">
        <v>448</v>
      </c>
      <c r="AB15" s="55"/>
      <c r="AC15" s="1">
        <f>G15+COUNTIF(G15:AB15,"M")+COUNTIF(G15:U15,"AD")</f>
        <v>6</v>
      </c>
      <c r="AD15" s="1">
        <f>COUNTIF(G15:AB15,"I")+COUNTIF(G15:U15,"RI")</f>
        <v>6</v>
      </c>
      <c r="AE15" s="2">
        <f t="shared" si="0"/>
        <v>12</v>
      </c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</row>
    <row r="16" spans="1:56" ht="32.25" customHeight="1" x14ac:dyDescent="0.2">
      <c r="A16" s="11">
        <v>3715</v>
      </c>
      <c r="B16" s="12" t="s">
        <v>71</v>
      </c>
      <c r="C16" s="12" t="s">
        <v>34</v>
      </c>
      <c r="D16" s="13" t="s">
        <v>0</v>
      </c>
      <c r="E16" s="14" t="s">
        <v>9</v>
      </c>
      <c r="F16" s="15">
        <v>3</v>
      </c>
      <c r="G16" s="16"/>
      <c r="H16" s="16"/>
      <c r="I16" s="55"/>
      <c r="J16" s="55" t="s">
        <v>449</v>
      </c>
      <c r="K16" s="55" t="s">
        <v>449</v>
      </c>
      <c r="L16" s="55" t="s">
        <v>449</v>
      </c>
      <c r="M16" s="55"/>
      <c r="N16" s="55"/>
      <c r="O16" s="55"/>
      <c r="P16" s="55"/>
      <c r="Q16" s="55"/>
      <c r="R16" s="55" t="s">
        <v>448</v>
      </c>
      <c r="S16" s="55"/>
      <c r="T16" s="55"/>
      <c r="U16" s="55" t="s">
        <v>449</v>
      </c>
      <c r="V16" s="55" t="s">
        <v>449</v>
      </c>
      <c r="W16" s="55"/>
      <c r="X16" s="55"/>
      <c r="Y16" s="55"/>
      <c r="Z16" s="55"/>
      <c r="AA16" s="55"/>
      <c r="AB16" s="55"/>
      <c r="AC16" s="1">
        <f>G16+COUNTIF(G16:AB16,"M")+COUNTIF(G16:U16,"AD")</f>
        <v>1</v>
      </c>
      <c r="AD16" s="1">
        <f>COUNTIF(G16:AB16,"I")+COUNTIF(G16:U16,"RI")</f>
        <v>5</v>
      </c>
      <c r="AE16" s="2">
        <f t="shared" si="0"/>
        <v>6</v>
      </c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</row>
    <row r="17" spans="1:56" ht="32.25" customHeight="1" x14ac:dyDescent="0.2">
      <c r="A17" s="11">
        <v>4456</v>
      </c>
      <c r="B17" s="12" t="s">
        <v>211</v>
      </c>
      <c r="C17" s="12" t="s">
        <v>322</v>
      </c>
      <c r="D17" s="13" t="s">
        <v>214</v>
      </c>
      <c r="E17" s="14" t="s">
        <v>19</v>
      </c>
      <c r="F17" s="15" t="s">
        <v>107</v>
      </c>
      <c r="G17" s="16"/>
      <c r="H17" s="16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1">
        <f>G17+COUNTIF(G17:AB17,"M")+COUNTIF(G17:U17,"AD")</f>
        <v>0</v>
      </c>
      <c r="AD17" s="1">
        <f>COUNTIF(G17:AB17,"I")+COUNTIF(G17:U17,"RI")</f>
        <v>0</v>
      </c>
      <c r="AE17" s="2">
        <f t="shared" si="0"/>
        <v>0</v>
      </c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</row>
    <row r="18" spans="1:56" ht="32.25" customHeight="1" x14ac:dyDescent="0.2">
      <c r="A18" s="11">
        <v>4818</v>
      </c>
      <c r="B18" s="12" t="s">
        <v>69</v>
      </c>
      <c r="C18" s="12" t="s">
        <v>70</v>
      </c>
      <c r="D18" s="13" t="s">
        <v>41</v>
      </c>
      <c r="E18" s="14" t="s">
        <v>4</v>
      </c>
      <c r="F18" s="15" t="s">
        <v>107</v>
      </c>
      <c r="G18" s="16"/>
      <c r="H18" s="16"/>
      <c r="I18" s="55" t="s">
        <v>448</v>
      </c>
      <c r="J18" s="55"/>
      <c r="K18" s="55"/>
      <c r="L18" s="55" t="s">
        <v>449</v>
      </c>
      <c r="M18" s="55" t="s">
        <v>448</v>
      </c>
      <c r="N18" s="55"/>
      <c r="O18" s="55" t="s">
        <v>448</v>
      </c>
      <c r="P18" s="55"/>
      <c r="Q18" s="55"/>
      <c r="R18" s="55" t="s">
        <v>449</v>
      </c>
      <c r="S18" s="55" t="s">
        <v>448</v>
      </c>
      <c r="T18" s="55" t="s">
        <v>448</v>
      </c>
      <c r="U18" s="55" t="s">
        <v>448</v>
      </c>
      <c r="V18" s="55" t="s">
        <v>448</v>
      </c>
      <c r="W18" s="55"/>
      <c r="X18" s="55"/>
      <c r="Y18" s="55"/>
      <c r="Z18" s="55"/>
      <c r="AA18" s="55" t="s">
        <v>449</v>
      </c>
      <c r="AB18" s="55"/>
      <c r="AC18" s="1">
        <f>G18+COUNTIF(G18:AB18,"M")+COUNTIF(G18:U18,"AD")</f>
        <v>7</v>
      </c>
      <c r="AD18" s="1">
        <f>COUNTIF(G18:AB18,"I")+COUNTIF(G18:U18,"RI")</f>
        <v>3</v>
      </c>
      <c r="AE18" s="2">
        <f t="shared" si="0"/>
        <v>10</v>
      </c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</row>
    <row r="19" spans="1:56" ht="32.25" customHeight="1" x14ac:dyDescent="0.2">
      <c r="A19" s="11">
        <v>6568</v>
      </c>
      <c r="B19" s="12" t="s">
        <v>379</v>
      </c>
      <c r="C19" s="12" t="s">
        <v>380</v>
      </c>
      <c r="D19" s="13" t="s">
        <v>214</v>
      </c>
      <c r="E19" s="14" t="s">
        <v>17</v>
      </c>
      <c r="F19" s="15" t="s">
        <v>107</v>
      </c>
      <c r="G19" s="16"/>
      <c r="H19" s="16"/>
      <c r="I19" s="55" t="s">
        <v>448</v>
      </c>
      <c r="J19" s="55" t="s">
        <v>448</v>
      </c>
      <c r="K19" s="55" t="s">
        <v>449</v>
      </c>
      <c r="L19" s="55" t="s">
        <v>449</v>
      </c>
      <c r="M19" s="55" t="s">
        <v>448</v>
      </c>
      <c r="N19" s="55" t="s">
        <v>448</v>
      </c>
      <c r="O19" s="55" t="s">
        <v>448</v>
      </c>
      <c r="P19" s="55" t="s">
        <v>449</v>
      </c>
      <c r="Q19" s="55"/>
      <c r="R19" s="55" t="s">
        <v>449</v>
      </c>
      <c r="S19" s="55" t="s">
        <v>448</v>
      </c>
      <c r="T19" s="55" t="s">
        <v>448</v>
      </c>
      <c r="U19" s="55" t="s">
        <v>448</v>
      </c>
      <c r="V19" s="55" t="s">
        <v>448</v>
      </c>
      <c r="W19" s="55"/>
      <c r="X19" s="55"/>
      <c r="Y19" s="55" t="s">
        <v>448</v>
      </c>
      <c r="Z19" s="55"/>
      <c r="AA19" s="55"/>
      <c r="AB19" s="55"/>
      <c r="AC19" s="1">
        <f>G19+COUNTIF(G19:AB19,"M")+COUNTIF(G19:U19,"AD")</f>
        <v>10</v>
      </c>
      <c r="AD19" s="1">
        <f>COUNTIF(G19:AB19,"I")+COUNTIF(G19:U19,"RI")</f>
        <v>4</v>
      </c>
      <c r="AE19" s="2">
        <f t="shared" si="0"/>
        <v>14</v>
      </c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</row>
    <row r="20" spans="1:56" ht="32.25" customHeight="1" x14ac:dyDescent="0.2">
      <c r="A20" s="11">
        <v>7207</v>
      </c>
      <c r="B20" s="12" t="s">
        <v>363</v>
      </c>
      <c r="C20" s="12" t="s">
        <v>364</v>
      </c>
      <c r="D20" s="13" t="s">
        <v>75</v>
      </c>
      <c r="E20" s="14" t="s">
        <v>7</v>
      </c>
      <c r="F20" s="15">
        <v>1</v>
      </c>
      <c r="G20" s="16"/>
      <c r="H20" s="16"/>
      <c r="I20" s="55"/>
      <c r="J20" s="55" t="s">
        <v>448</v>
      </c>
      <c r="K20" s="55"/>
      <c r="L20" s="55" t="s">
        <v>448</v>
      </c>
      <c r="M20" s="55"/>
      <c r="N20" s="55"/>
      <c r="O20" s="55" t="s">
        <v>448</v>
      </c>
      <c r="P20" s="55"/>
      <c r="Q20" s="55"/>
      <c r="R20" s="55"/>
      <c r="S20" s="55"/>
      <c r="T20" s="55"/>
      <c r="U20" s="55" t="s">
        <v>448</v>
      </c>
      <c r="V20" s="55"/>
      <c r="W20" s="55"/>
      <c r="X20" s="55"/>
      <c r="Y20" s="55"/>
      <c r="Z20" s="55"/>
      <c r="AA20" s="55"/>
      <c r="AB20" s="55"/>
      <c r="AC20" s="1">
        <f>G20+COUNTIF(G20:AB20,"M")+COUNTIF(G20:U20,"AD")</f>
        <v>4</v>
      </c>
      <c r="AD20" s="1">
        <f>COUNTIF(G20:AB20,"I")+COUNTIF(G20:U20,"RI")</f>
        <v>0</v>
      </c>
      <c r="AE20" s="2">
        <f t="shared" si="0"/>
        <v>4</v>
      </c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</row>
    <row r="21" spans="1:56" ht="32.25" customHeight="1" x14ac:dyDescent="0.2">
      <c r="A21" s="11">
        <v>7264</v>
      </c>
      <c r="B21" s="12" t="s">
        <v>291</v>
      </c>
      <c r="C21" s="12" t="s">
        <v>292</v>
      </c>
      <c r="D21" s="13" t="s">
        <v>226</v>
      </c>
      <c r="E21" s="14" t="s">
        <v>5</v>
      </c>
      <c r="F21" s="15" t="s">
        <v>107</v>
      </c>
      <c r="G21" s="16"/>
      <c r="H21" s="16"/>
      <c r="I21" s="55"/>
      <c r="J21" s="55"/>
      <c r="K21" s="55"/>
      <c r="L21" s="55" t="s">
        <v>448</v>
      </c>
      <c r="M21" s="55"/>
      <c r="N21" s="55"/>
      <c r="O21" s="55" t="s">
        <v>448</v>
      </c>
      <c r="P21" s="55" t="s">
        <v>449</v>
      </c>
      <c r="Q21" s="55"/>
      <c r="R21" s="55" t="s">
        <v>448</v>
      </c>
      <c r="S21" s="55"/>
      <c r="T21" s="55"/>
      <c r="U21" s="55" t="s">
        <v>448</v>
      </c>
      <c r="V21" s="55" t="s">
        <v>449</v>
      </c>
      <c r="W21" s="55"/>
      <c r="X21" s="55"/>
      <c r="Y21" s="55"/>
      <c r="Z21" s="55"/>
      <c r="AA21" s="55"/>
      <c r="AB21" s="55"/>
      <c r="AC21" s="1">
        <f>G21+COUNTIF(G21:AB21,"M")+COUNTIF(G21:U21,"AD")</f>
        <v>4</v>
      </c>
      <c r="AD21" s="1">
        <f>COUNTIF(G21:AB21,"I")+COUNTIF(G21:U21,"RI")</f>
        <v>2</v>
      </c>
      <c r="AE21" s="2">
        <f t="shared" si="0"/>
        <v>6</v>
      </c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</row>
    <row r="22" spans="1:56" ht="32.25" customHeight="1" x14ac:dyDescent="0.2">
      <c r="A22" s="11">
        <v>9114</v>
      </c>
      <c r="B22" s="12" t="s">
        <v>174</v>
      </c>
      <c r="C22" s="12" t="s">
        <v>89</v>
      </c>
      <c r="D22" s="13" t="s">
        <v>41</v>
      </c>
      <c r="E22" s="14" t="s">
        <v>110</v>
      </c>
      <c r="F22" s="15" t="s">
        <v>107</v>
      </c>
      <c r="G22" s="16"/>
      <c r="H22" s="16"/>
      <c r="I22" s="55" t="s">
        <v>448</v>
      </c>
      <c r="J22" s="55" t="s">
        <v>449</v>
      </c>
      <c r="K22" s="55" t="s">
        <v>449</v>
      </c>
      <c r="L22" s="55" t="s">
        <v>449</v>
      </c>
      <c r="M22" s="55" t="s">
        <v>448</v>
      </c>
      <c r="N22" s="55" t="s">
        <v>448</v>
      </c>
      <c r="O22" s="55" t="s">
        <v>448</v>
      </c>
      <c r="P22" s="55" t="s">
        <v>449</v>
      </c>
      <c r="Q22" s="55"/>
      <c r="R22" s="55" t="s">
        <v>449</v>
      </c>
      <c r="S22" s="55" t="s">
        <v>448</v>
      </c>
      <c r="T22" s="55" t="s">
        <v>448</v>
      </c>
      <c r="U22" s="55" t="s">
        <v>448</v>
      </c>
      <c r="V22" s="55" t="s">
        <v>448</v>
      </c>
      <c r="W22" s="55"/>
      <c r="X22" s="55"/>
      <c r="Y22" s="55" t="s">
        <v>448</v>
      </c>
      <c r="Z22" s="55"/>
      <c r="AA22" s="55"/>
      <c r="AB22" s="55"/>
      <c r="AC22" s="1">
        <f>G22+COUNTIF(G22:AB22,"M")+COUNTIF(G22:U22,"AD")</f>
        <v>9</v>
      </c>
      <c r="AD22" s="1">
        <f>COUNTIF(G22:AB22,"I")+COUNTIF(G22:U22,"RI")</f>
        <v>5</v>
      </c>
      <c r="AE22" s="2">
        <f t="shared" si="0"/>
        <v>14</v>
      </c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</row>
    <row r="23" spans="1:56" ht="32.25" customHeight="1" x14ac:dyDescent="0.2">
      <c r="A23" s="11">
        <v>9195</v>
      </c>
      <c r="B23" s="12" t="s">
        <v>234</v>
      </c>
      <c r="C23" s="12" t="s">
        <v>235</v>
      </c>
      <c r="D23" s="13" t="s">
        <v>226</v>
      </c>
      <c r="E23" s="14" t="s">
        <v>9</v>
      </c>
      <c r="F23" s="15">
        <v>3</v>
      </c>
      <c r="G23" s="16"/>
      <c r="H23" s="16"/>
      <c r="I23" s="55"/>
      <c r="J23" s="55" t="s">
        <v>448</v>
      </c>
      <c r="K23" s="55" t="s">
        <v>449</v>
      </c>
      <c r="L23" s="55" t="s">
        <v>448</v>
      </c>
      <c r="M23" s="55"/>
      <c r="N23" s="55"/>
      <c r="O23" s="55"/>
      <c r="P23" s="55" t="s">
        <v>448</v>
      </c>
      <c r="Q23" s="55" t="s">
        <v>448</v>
      </c>
      <c r="R23" s="55" t="s">
        <v>448</v>
      </c>
      <c r="S23" s="55"/>
      <c r="T23" s="55" t="s">
        <v>448</v>
      </c>
      <c r="U23" s="55" t="s">
        <v>449</v>
      </c>
      <c r="V23" s="55"/>
      <c r="W23" s="55"/>
      <c r="X23" s="55"/>
      <c r="Y23" s="55"/>
      <c r="Z23" s="55"/>
      <c r="AA23" s="55"/>
      <c r="AB23" s="55"/>
      <c r="AC23" s="1">
        <f>G23+COUNTIF(G23:AB23,"M")+COUNTIF(G23:U23,"AD")</f>
        <v>6</v>
      </c>
      <c r="AD23" s="1">
        <f>COUNTIF(G23:AB23,"I")+COUNTIF(G23:U23,"RI")</f>
        <v>2</v>
      </c>
      <c r="AE23" s="2">
        <f t="shared" si="0"/>
        <v>8</v>
      </c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</row>
    <row r="24" spans="1:56" ht="32.25" customHeight="1" x14ac:dyDescent="0.2">
      <c r="A24" s="11">
        <v>9450</v>
      </c>
      <c r="B24" s="12" t="s">
        <v>332</v>
      </c>
      <c r="C24" s="12" t="s">
        <v>333</v>
      </c>
      <c r="D24" s="13" t="s">
        <v>226</v>
      </c>
      <c r="E24" s="14" t="s">
        <v>9</v>
      </c>
      <c r="F24" s="15">
        <v>6</v>
      </c>
      <c r="G24" s="16"/>
      <c r="H24" s="16"/>
      <c r="I24" s="55"/>
      <c r="J24" s="55" t="s">
        <v>448</v>
      </c>
      <c r="K24" s="55"/>
      <c r="L24" s="55" t="s">
        <v>448</v>
      </c>
      <c r="M24" s="55"/>
      <c r="N24" s="55"/>
      <c r="O24" s="55" t="s">
        <v>449</v>
      </c>
      <c r="P24" s="55"/>
      <c r="Q24" s="55"/>
      <c r="R24" s="55" t="s">
        <v>448</v>
      </c>
      <c r="S24" s="55"/>
      <c r="T24" s="55"/>
      <c r="U24" s="55" t="s">
        <v>449</v>
      </c>
      <c r="V24" s="55" t="s">
        <v>449</v>
      </c>
      <c r="W24" s="55"/>
      <c r="X24" s="55"/>
      <c r="Y24" s="55"/>
      <c r="Z24" s="55"/>
      <c r="AA24" s="55"/>
      <c r="AB24" s="55"/>
      <c r="AC24" s="1">
        <f>G24+COUNTIF(G24:AB24,"M")+COUNTIF(G24:U24,"AD")</f>
        <v>3</v>
      </c>
      <c r="AD24" s="1">
        <f>COUNTIF(G24:AB24,"I")+COUNTIF(G24:U24,"RI")</f>
        <v>3</v>
      </c>
      <c r="AE24" s="2">
        <f t="shared" si="0"/>
        <v>6</v>
      </c>
      <c r="AF24" s="17"/>
      <c r="AG24" s="17"/>
      <c r="AH24" s="17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</row>
    <row r="25" spans="1:56" ht="32.25" customHeight="1" x14ac:dyDescent="0.2">
      <c r="A25" s="11">
        <v>22640</v>
      </c>
      <c r="B25" s="12" t="s">
        <v>287</v>
      </c>
      <c r="C25" s="12" t="s">
        <v>288</v>
      </c>
      <c r="D25" s="13" t="s">
        <v>226</v>
      </c>
      <c r="E25" s="14" t="s">
        <v>9</v>
      </c>
      <c r="F25" s="15">
        <v>4</v>
      </c>
      <c r="G25" s="16"/>
      <c r="H25" s="16"/>
      <c r="I25" s="55"/>
      <c r="J25" s="55"/>
      <c r="K25" s="55"/>
      <c r="L25" s="55" t="s">
        <v>448</v>
      </c>
      <c r="M25" s="55"/>
      <c r="N25" s="55"/>
      <c r="O25" s="55"/>
      <c r="P25" s="55"/>
      <c r="Q25" s="55"/>
      <c r="R25" s="55" t="s">
        <v>448</v>
      </c>
      <c r="S25" s="55"/>
      <c r="T25" s="55"/>
      <c r="U25" s="55" t="s">
        <v>449</v>
      </c>
      <c r="V25" s="55"/>
      <c r="W25" s="55"/>
      <c r="X25" s="55"/>
      <c r="Y25" s="55"/>
      <c r="Z25" s="55"/>
      <c r="AA25" s="55"/>
      <c r="AB25" s="55"/>
      <c r="AC25" s="1">
        <f>G25+COUNTIF(G25:AB25,"M")+COUNTIF(G25:U25,"AD")</f>
        <v>2</v>
      </c>
      <c r="AD25" s="1">
        <f>COUNTIF(G25:AB25,"I")+COUNTIF(G25:U25,"RI")</f>
        <v>1</v>
      </c>
      <c r="AE25" s="2">
        <f t="shared" si="0"/>
        <v>3</v>
      </c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</row>
    <row r="26" spans="1:56" ht="32.25" customHeight="1" x14ac:dyDescent="0.2">
      <c r="A26" s="37">
        <v>22651</v>
      </c>
      <c r="B26" s="12" t="s">
        <v>123</v>
      </c>
      <c r="C26" s="12" t="s">
        <v>124</v>
      </c>
      <c r="D26" s="13" t="s">
        <v>75</v>
      </c>
      <c r="E26" s="14" t="s">
        <v>6</v>
      </c>
      <c r="F26" s="15">
        <v>2</v>
      </c>
      <c r="G26" s="16"/>
      <c r="H26" s="16"/>
      <c r="I26" s="55"/>
      <c r="J26" s="55" t="s">
        <v>448</v>
      </c>
      <c r="K26" s="55" t="s">
        <v>448</v>
      </c>
      <c r="L26" s="55" t="s">
        <v>448</v>
      </c>
      <c r="M26" s="55"/>
      <c r="N26" s="55"/>
      <c r="O26" s="55" t="s">
        <v>449</v>
      </c>
      <c r="P26" s="55" t="s">
        <v>448</v>
      </c>
      <c r="Q26" s="55"/>
      <c r="R26" s="55" t="s">
        <v>448</v>
      </c>
      <c r="S26" s="55"/>
      <c r="T26" s="55" t="s">
        <v>449</v>
      </c>
      <c r="U26" s="55" t="s">
        <v>449</v>
      </c>
      <c r="V26" s="55" t="s">
        <v>448</v>
      </c>
      <c r="W26" s="55"/>
      <c r="X26" s="55"/>
      <c r="Y26" s="55"/>
      <c r="Z26" s="55"/>
      <c r="AA26" s="55"/>
      <c r="AB26" s="55"/>
      <c r="AC26" s="1">
        <f>G26+COUNTIF(G26:AB26,"M")+COUNTIF(G26:U26,"AD")</f>
        <v>6</v>
      </c>
      <c r="AD26" s="1">
        <f>COUNTIF(G26:AB26,"I")+COUNTIF(G26:U26,"RI")</f>
        <v>3</v>
      </c>
      <c r="AE26" s="2">
        <f t="shared" si="0"/>
        <v>9</v>
      </c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</row>
    <row r="27" spans="1:56" ht="32.25" customHeight="1" x14ac:dyDescent="0.2">
      <c r="A27" s="11">
        <v>22662</v>
      </c>
      <c r="B27" s="12" t="s">
        <v>307</v>
      </c>
      <c r="C27" s="12" t="s">
        <v>308</v>
      </c>
      <c r="D27" s="13" t="s">
        <v>214</v>
      </c>
      <c r="E27" s="14" t="s">
        <v>7</v>
      </c>
      <c r="F27" s="15">
        <v>1</v>
      </c>
      <c r="G27" s="16"/>
      <c r="H27" s="16"/>
      <c r="I27" s="55"/>
      <c r="J27" s="55"/>
      <c r="K27" s="55"/>
      <c r="L27" s="55" t="s">
        <v>448</v>
      </c>
      <c r="M27" s="55"/>
      <c r="N27" s="55" t="s">
        <v>448</v>
      </c>
      <c r="O27" s="55"/>
      <c r="P27" s="55"/>
      <c r="Q27" s="55"/>
      <c r="R27" s="55" t="s">
        <v>448</v>
      </c>
      <c r="S27" s="55"/>
      <c r="T27" s="55"/>
      <c r="U27" s="55" t="s">
        <v>449</v>
      </c>
      <c r="V27" s="55" t="s">
        <v>449</v>
      </c>
      <c r="W27" s="55"/>
      <c r="X27" s="55"/>
      <c r="Y27" s="55"/>
      <c r="Z27" s="55"/>
      <c r="AA27" s="55"/>
      <c r="AB27" s="55"/>
      <c r="AC27" s="1">
        <f>G27+COUNTIF(G27:AB27,"M")+COUNTIF(G27:U27,"AD")</f>
        <v>3</v>
      </c>
      <c r="AD27" s="1">
        <f>COUNTIF(G27:AB27,"I")+COUNTIF(G27:U27,"RI")</f>
        <v>2</v>
      </c>
      <c r="AE27" s="2">
        <f t="shared" si="0"/>
        <v>5</v>
      </c>
      <c r="AF27" s="17"/>
      <c r="AG27" s="17"/>
      <c r="AH27" s="17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</row>
    <row r="28" spans="1:56" ht="32.25" customHeight="1" x14ac:dyDescent="0.2">
      <c r="A28" s="11">
        <v>22679</v>
      </c>
      <c r="B28" s="12" t="s">
        <v>240</v>
      </c>
      <c r="C28" s="12" t="s">
        <v>241</v>
      </c>
      <c r="D28" s="13" t="s">
        <v>214</v>
      </c>
      <c r="E28" s="14" t="s">
        <v>113</v>
      </c>
      <c r="F28" s="15" t="s">
        <v>107</v>
      </c>
      <c r="G28" s="16"/>
      <c r="H28" s="16"/>
      <c r="I28" s="55"/>
      <c r="J28" s="55" t="s">
        <v>449</v>
      </c>
      <c r="K28" s="55" t="s">
        <v>449</v>
      </c>
      <c r="L28" s="55" t="s">
        <v>448</v>
      </c>
      <c r="M28" s="55"/>
      <c r="N28" s="55"/>
      <c r="O28" s="55" t="s">
        <v>448</v>
      </c>
      <c r="P28" s="55" t="s">
        <v>449</v>
      </c>
      <c r="Q28" s="55"/>
      <c r="R28" s="55"/>
      <c r="S28" s="55"/>
      <c r="T28" s="55"/>
      <c r="U28" s="55" t="s">
        <v>449</v>
      </c>
      <c r="V28" s="55" t="s">
        <v>449</v>
      </c>
      <c r="W28" s="55"/>
      <c r="X28" s="55"/>
      <c r="Y28" s="55" t="s">
        <v>449</v>
      </c>
      <c r="Z28" s="55"/>
      <c r="AA28" s="55"/>
      <c r="AB28" s="55"/>
      <c r="AC28" s="1">
        <f>G28+COUNTIF(G28:AB28,"M")+COUNTIF(G28:U28,"AD")</f>
        <v>2</v>
      </c>
      <c r="AD28" s="1">
        <f>COUNTIF(G28:AB28,"I")+COUNTIF(G28:U28,"RI")</f>
        <v>6</v>
      </c>
      <c r="AE28" s="2">
        <f t="shared" si="0"/>
        <v>8</v>
      </c>
      <c r="AF28" s="17"/>
      <c r="AG28" s="17"/>
      <c r="AH28" s="17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</row>
    <row r="29" spans="1:56" ht="32.25" customHeight="1" x14ac:dyDescent="0.2">
      <c r="A29" s="11">
        <v>22696</v>
      </c>
      <c r="B29" s="12" t="s">
        <v>178</v>
      </c>
      <c r="C29" s="12" t="s">
        <v>179</v>
      </c>
      <c r="D29" s="13" t="s">
        <v>75</v>
      </c>
      <c r="E29" s="14" t="s">
        <v>3</v>
      </c>
      <c r="F29" s="15">
        <v>3</v>
      </c>
      <c r="G29" s="16"/>
      <c r="H29" s="16"/>
      <c r="I29" s="55"/>
      <c r="J29" s="55" t="s">
        <v>448</v>
      </c>
      <c r="K29" s="55" t="s">
        <v>448</v>
      </c>
      <c r="L29" s="55" t="s">
        <v>448</v>
      </c>
      <c r="M29" s="55"/>
      <c r="N29" s="55"/>
      <c r="O29" s="55" t="s">
        <v>448</v>
      </c>
      <c r="P29" s="55"/>
      <c r="Q29" s="55"/>
      <c r="R29" s="55" t="s">
        <v>448</v>
      </c>
      <c r="S29" s="55"/>
      <c r="T29" s="55" t="s">
        <v>449</v>
      </c>
      <c r="U29" s="55" t="s">
        <v>449</v>
      </c>
      <c r="V29" s="55" t="s">
        <v>448</v>
      </c>
      <c r="W29" s="55"/>
      <c r="X29" s="55"/>
      <c r="Y29" s="55"/>
      <c r="Z29" s="55"/>
      <c r="AA29" s="55"/>
      <c r="AB29" s="55"/>
      <c r="AC29" s="1">
        <f>G29+COUNTIF(G29:AB29,"M")+COUNTIF(G29:U29,"AD")</f>
        <v>6</v>
      </c>
      <c r="AD29" s="1">
        <f>COUNTIF(G29:AB29,"I")+COUNTIF(G29:U29,"RI")</f>
        <v>2</v>
      </c>
      <c r="AE29" s="2">
        <f t="shared" si="0"/>
        <v>8</v>
      </c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</row>
    <row r="30" spans="1:56" ht="32.25" customHeight="1" x14ac:dyDescent="0.2">
      <c r="A30" s="11">
        <v>22700</v>
      </c>
      <c r="B30" s="12" t="s">
        <v>252</v>
      </c>
      <c r="C30" s="12" t="s">
        <v>253</v>
      </c>
      <c r="D30" s="13" t="s">
        <v>41</v>
      </c>
      <c r="E30" s="14" t="s">
        <v>14</v>
      </c>
      <c r="F30" s="15">
        <v>1</v>
      </c>
      <c r="G30" s="16"/>
      <c r="H30" s="16"/>
      <c r="I30" s="55"/>
      <c r="J30" s="55" t="s">
        <v>448</v>
      </c>
      <c r="K30" s="55"/>
      <c r="L30" s="55"/>
      <c r="M30" s="55"/>
      <c r="N30" s="55"/>
      <c r="O30" s="55" t="s">
        <v>448</v>
      </c>
      <c r="P30" s="55"/>
      <c r="Q30" s="55"/>
      <c r="R30" s="55"/>
      <c r="S30" s="55" t="s">
        <v>448</v>
      </c>
      <c r="T30" s="55"/>
      <c r="U30" s="55"/>
      <c r="V30" s="55" t="s">
        <v>449</v>
      </c>
      <c r="W30" s="55"/>
      <c r="X30" s="55"/>
      <c r="Y30" s="55"/>
      <c r="Z30" s="55"/>
      <c r="AA30" s="55"/>
      <c r="AB30" s="55"/>
      <c r="AC30" s="1">
        <f>G30+COUNTIF(G30:AB30,"M")+COUNTIF(G30:U30,"AD")</f>
        <v>3</v>
      </c>
      <c r="AD30" s="1">
        <f>COUNTIF(G30:AB30,"I")+COUNTIF(G30:U30,"RI")</f>
        <v>1</v>
      </c>
      <c r="AE30" s="2">
        <f t="shared" si="0"/>
        <v>4</v>
      </c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</row>
    <row r="31" spans="1:56" ht="32.25" customHeight="1" x14ac:dyDescent="0.2">
      <c r="A31" s="11">
        <v>22708</v>
      </c>
      <c r="B31" s="12" t="s">
        <v>236</v>
      </c>
      <c r="C31" s="12" t="s">
        <v>237</v>
      </c>
      <c r="D31" s="13" t="s">
        <v>214</v>
      </c>
      <c r="E31" s="14" t="s">
        <v>6</v>
      </c>
      <c r="F31" s="15">
        <v>1</v>
      </c>
      <c r="G31" s="16"/>
      <c r="H31" s="16"/>
      <c r="I31" s="55"/>
      <c r="J31" s="55" t="s">
        <v>448</v>
      </c>
      <c r="K31" s="55" t="s">
        <v>448</v>
      </c>
      <c r="L31" s="55" t="s">
        <v>449</v>
      </c>
      <c r="M31" s="55"/>
      <c r="N31" s="55"/>
      <c r="O31" s="55" t="s">
        <v>449</v>
      </c>
      <c r="P31" s="55" t="s">
        <v>448</v>
      </c>
      <c r="Q31" s="55"/>
      <c r="R31" s="55" t="s">
        <v>449</v>
      </c>
      <c r="S31" s="55"/>
      <c r="T31" s="55" t="s">
        <v>448</v>
      </c>
      <c r="U31" s="55" t="s">
        <v>449</v>
      </c>
      <c r="V31" s="55" t="s">
        <v>449</v>
      </c>
      <c r="W31" s="55"/>
      <c r="X31" s="55" t="s">
        <v>449</v>
      </c>
      <c r="Y31" s="55"/>
      <c r="Z31" s="55"/>
      <c r="AA31" s="55"/>
      <c r="AB31" s="55"/>
      <c r="AC31" s="1">
        <f>G31+COUNTIF(G31:AB31,"M")+COUNTIF(G31:U31,"AD")</f>
        <v>4</v>
      </c>
      <c r="AD31" s="1">
        <f>COUNTIF(G31:AB31,"I")+COUNTIF(G31:U31,"RI")</f>
        <v>6</v>
      </c>
      <c r="AE31" s="2">
        <f t="shared" si="0"/>
        <v>10</v>
      </c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</row>
    <row r="32" spans="1:56" ht="32.25" customHeight="1" x14ac:dyDescent="0.2">
      <c r="A32" s="11">
        <v>22998</v>
      </c>
      <c r="B32" s="12" t="s">
        <v>303</v>
      </c>
      <c r="C32" s="12" t="s">
        <v>304</v>
      </c>
      <c r="D32" s="13" t="s">
        <v>214</v>
      </c>
      <c r="E32" s="14" t="s">
        <v>51</v>
      </c>
      <c r="F32" s="15" t="s">
        <v>107</v>
      </c>
      <c r="G32" s="16"/>
      <c r="H32" s="16"/>
      <c r="I32" s="55"/>
      <c r="J32" s="55" t="s">
        <v>449</v>
      </c>
      <c r="K32" s="55" t="s">
        <v>448</v>
      </c>
      <c r="L32" s="55" t="s">
        <v>448</v>
      </c>
      <c r="M32" s="55"/>
      <c r="N32" s="55"/>
      <c r="O32" s="55"/>
      <c r="P32" s="55" t="s">
        <v>449</v>
      </c>
      <c r="Q32" s="55" t="s">
        <v>449</v>
      </c>
      <c r="R32" s="55" t="s">
        <v>448</v>
      </c>
      <c r="S32" s="55"/>
      <c r="T32" s="55"/>
      <c r="U32" s="55" t="s">
        <v>449</v>
      </c>
      <c r="V32" s="55" t="s">
        <v>448</v>
      </c>
      <c r="W32" s="55"/>
      <c r="X32" s="55"/>
      <c r="Y32" s="55"/>
      <c r="Z32" s="55"/>
      <c r="AA32" s="55"/>
      <c r="AB32" s="55"/>
      <c r="AC32" s="1">
        <f>G32+COUNTIF(G32:AB32,"M")+COUNTIF(G32:U32,"AD")</f>
        <v>4</v>
      </c>
      <c r="AD32" s="1">
        <f>COUNTIF(G32:AB32,"I")+COUNTIF(G32:U32,"RI")</f>
        <v>4</v>
      </c>
      <c r="AE32" s="2">
        <f t="shared" si="0"/>
        <v>8</v>
      </c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</row>
    <row r="33" spans="1:56" ht="32.25" customHeight="1" x14ac:dyDescent="0.2">
      <c r="A33" s="37">
        <v>31698</v>
      </c>
      <c r="B33" s="12" t="s">
        <v>167</v>
      </c>
      <c r="C33" s="12" t="s">
        <v>168</v>
      </c>
      <c r="D33" s="13" t="s">
        <v>41</v>
      </c>
      <c r="E33" s="14" t="s">
        <v>378</v>
      </c>
      <c r="F33" s="15">
        <v>2</v>
      </c>
      <c r="G33" s="16"/>
      <c r="H33" s="16"/>
      <c r="I33" s="55" t="s">
        <v>448</v>
      </c>
      <c r="J33" s="55" t="s">
        <v>448</v>
      </c>
      <c r="K33" s="55"/>
      <c r="L33" s="55"/>
      <c r="M33" s="55"/>
      <c r="N33" s="55"/>
      <c r="O33" s="55" t="s">
        <v>448</v>
      </c>
      <c r="P33" s="55"/>
      <c r="Q33" s="55"/>
      <c r="R33" s="55"/>
      <c r="S33" s="55" t="s">
        <v>448</v>
      </c>
      <c r="T33" s="55"/>
      <c r="U33" s="55" t="s">
        <v>449</v>
      </c>
      <c r="V33" s="55"/>
      <c r="W33" s="55"/>
      <c r="X33" s="55"/>
      <c r="Y33" s="55"/>
      <c r="Z33" s="55"/>
      <c r="AA33" s="55"/>
      <c r="AB33" s="55"/>
      <c r="AC33" s="1">
        <f>G33+COUNTIF(G33:AB33,"M")+COUNTIF(G33:U33,"AD")</f>
        <v>4</v>
      </c>
      <c r="AD33" s="1">
        <f>COUNTIF(G33:AB33,"I")+COUNTIF(G33:U33,"RI")</f>
        <v>1</v>
      </c>
      <c r="AE33" s="2">
        <f t="shared" si="0"/>
        <v>5</v>
      </c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</row>
    <row r="34" spans="1:56" ht="32.25" customHeight="1" x14ac:dyDescent="0.2">
      <c r="A34" s="11">
        <v>41493</v>
      </c>
      <c r="B34" s="12" t="s">
        <v>273</v>
      </c>
      <c r="C34" s="12" t="s">
        <v>274</v>
      </c>
      <c r="D34" s="13" t="s">
        <v>214</v>
      </c>
      <c r="E34" s="14" t="s">
        <v>3</v>
      </c>
      <c r="F34" s="15">
        <v>1</v>
      </c>
      <c r="G34" s="16"/>
      <c r="H34" s="16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 t="s">
        <v>449</v>
      </c>
      <c r="W34" s="55"/>
      <c r="X34" s="55"/>
      <c r="Y34" s="55" t="s">
        <v>448</v>
      </c>
      <c r="Z34" s="55"/>
      <c r="AA34" s="55"/>
      <c r="AB34" s="55"/>
      <c r="AC34" s="1">
        <f>G34+COUNTIF(G34:AB34,"M")+COUNTIF(G34:U34,"AD")</f>
        <v>1</v>
      </c>
      <c r="AD34" s="1">
        <f>COUNTIF(G34:AB34,"I")+COUNTIF(G34:U34,"RI")</f>
        <v>1</v>
      </c>
      <c r="AE34" s="2">
        <f t="shared" si="0"/>
        <v>2</v>
      </c>
      <c r="AF34" s="17"/>
      <c r="AG34" s="17"/>
      <c r="AH34" s="17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</row>
    <row r="35" spans="1:56" ht="32.25" customHeight="1" x14ac:dyDescent="0.2">
      <c r="A35" s="37">
        <v>41494</v>
      </c>
      <c r="B35" s="12" t="s">
        <v>145</v>
      </c>
      <c r="C35" s="12" t="s">
        <v>42</v>
      </c>
      <c r="D35" s="13" t="s">
        <v>2</v>
      </c>
      <c r="E35" s="14" t="s">
        <v>7</v>
      </c>
      <c r="F35" s="15">
        <v>2</v>
      </c>
      <c r="G35" s="16"/>
      <c r="H35" s="16"/>
      <c r="I35" s="55" t="s">
        <v>448</v>
      </c>
      <c r="J35" s="55" t="s">
        <v>448</v>
      </c>
      <c r="K35" s="55" t="s">
        <v>449</v>
      </c>
      <c r="L35" s="55" t="s">
        <v>449</v>
      </c>
      <c r="M35" s="55"/>
      <c r="N35" s="55"/>
      <c r="O35" s="55" t="s">
        <v>448</v>
      </c>
      <c r="P35" s="55" t="s">
        <v>449</v>
      </c>
      <c r="Q35" s="55"/>
      <c r="R35" s="55" t="s">
        <v>448</v>
      </c>
      <c r="S35" s="55"/>
      <c r="T35" s="55" t="s">
        <v>448</v>
      </c>
      <c r="U35" s="55" t="s">
        <v>448</v>
      </c>
      <c r="V35" s="55" t="s">
        <v>449</v>
      </c>
      <c r="W35" s="55"/>
      <c r="X35" s="55" t="s">
        <v>448</v>
      </c>
      <c r="Y35" s="55" t="s">
        <v>448</v>
      </c>
      <c r="Z35" s="55" t="s">
        <v>448</v>
      </c>
      <c r="AA35" s="55" t="s">
        <v>448</v>
      </c>
      <c r="AB35" s="55"/>
      <c r="AC35" s="1">
        <f>G35+COUNTIF(G35:AB35,"M")+COUNTIF(G35:U35,"AD")</f>
        <v>10</v>
      </c>
      <c r="AD35" s="1">
        <f>COUNTIF(G35:AB35,"I")+COUNTIF(G35:U35,"RI")</f>
        <v>4</v>
      </c>
      <c r="AE35" s="2">
        <f t="shared" si="0"/>
        <v>14</v>
      </c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</row>
    <row r="36" spans="1:56" ht="32.25" customHeight="1" x14ac:dyDescent="0.2">
      <c r="A36" s="11">
        <v>41495</v>
      </c>
      <c r="B36" s="12" t="s">
        <v>166</v>
      </c>
      <c r="C36" s="12" t="s">
        <v>43</v>
      </c>
      <c r="D36" s="13" t="s">
        <v>41</v>
      </c>
      <c r="E36" s="14" t="s">
        <v>6</v>
      </c>
      <c r="F36" s="15">
        <v>3</v>
      </c>
      <c r="G36" s="16"/>
      <c r="H36" s="16"/>
      <c r="I36" s="55"/>
      <c r="J36" s="55"/>
      <c r="K36" s="55"/>
      <c r="L36" s="55"/>
      <c r="M36" s="55"/>
      <c r="N36" s="55"/>
      <c r="O36" s="55"/>
      <c r="P36" s="55"/>
      <c r="Q36" s="55"/>
      <c r="R36" s="55" t="s">
        <v>448</v>
      </c>
      <c r="S36" s="55"/>
      <c r="T36" s="55"/>
      <c r="U36" s="55"/>
      <c r="V36" s="55" t="s">
        <v>449</v>
      </c>
      <c r="W36" s="55"/>
      <c r="X36" s="55" t="s">
        <v>449</v>
      </c>
      <c r="Y36" s="55"/>
      <c r="Z36" s="55" t="s">
        <v>449</v>
      </c>
      <c r="AA36" s="55" t="s">
        <v>448</v>
      </c>
      <c r="AB36" s="55"/>
      <c r="AC36" s="1">
        <f>G36+COUNTIF(G36:AB36,"M")+COUNTIF(G36:U36,"AD")</f>
        <v>2</v>
      </c>
      <c r="AD36" s="1">
        <f>COUNTIF(G36:AB36,"I")+COUNTIF(G36:U36,"RI")</f>
        <v>3</v>
      </c>
      <c r="AE36" s="2">
        <f t="shared" si="0"/>
        <v>5</v>
      </c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</row>
    <row r="37" spans="1:56" ht="32.25" customHeight="1" x14ac:dyDescent="0.2">
      <c r="A37" s="11">
        <v>41508</v>
      </c>
      <c r="B37" s="12" t="s">
        <v>229</v>
      </c>
      <c r="C37" s="12" t="s">
        <v>230</v>
      </c>
      <c r="D37" s="13" t="s">
        <v>214</v>
      </c>
      <c r="E37" s="14" t="s">
        <v>4</v>
      </c>
      <c r="F37" s="15" t="s">
        <v>107</v>
      </c>
      <c r="G37" s="16"/>
      <c r="H37" s="16"/>
      <c r="I37" s="55" t="s">
        <v>448</v>
      </c>
      <c r="J37" s="55"/>
      <c r="K37" s="55"/>
      <c r="L37" s="55"/>
      <c r="M37" s="55" t="s">
        <v>448</v>
      </c>
      <c r="N37" s="55"/>
      <c r="O37" s="55"/>
      <c r="P37" s="55"/>
      <c r="Q37" s="55"/>
      <c r="R37" s="55"/>
      <c r="S37" s="55" t="s">
        <v>448</v>
      </c>
      <c r="T37" s="55" t="s">
        <v>448</v>
      </c>
      <c r="U37" s="55" t="s">
        <v>448</v>
      </c>
      <c r="V37" s="55" t="s">
        <v>448</v>
      </c>
      <c r="W37" s="55"/>
      <c r="X37" s="55"/>
      <c r="Y37" s="55"/>
      <c r="Z37" s="55"/>
      <c r="AA37" s="55"/>
      <c r="AB37" s="55"/>
      <c r="AC37" s="1">
        <f>G37+COUNTIF(G37:AB37,"M")+COUNTIF(G37:U37,"AD")</f>
        <v>6</v>
      </c>
      <c r="AD37" s="1">
        <f>COUNTIF(G37:AB37,"I")+COUNTIF(G37:U37,"RI")</f>
        <v>0</v>
      </c>
      <c r="AE37" s="2">
        <f t="shared" si="0"/>
        <v>6</v>
      </c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</row>
    <row r="38" spans="1:56" ht="32.25" customHeight="1" x14ac:dyDescent="0.2">
      <c r="A38" s="18">
        <v>41510</v>
      </c>
      <c r="B38" s="12" t="s">
        <v>111</v>
      </c>
      <c r="C38" s="12" t="s">
        <v>44</v>
      </c>
      <c r="D38" s="13" t="s">
        <v>41</v>
      </c>
      <c r="E38" s="14" t="s">
        <v>9</v>
      </c>
      <c r="F38" s="15">
        <v>1</v>
      </c>
      <c r="G38" s="16"/>
      <c r="H38" s="16"/>
      <c r="I38" s="55"/>
      <c r="J38" s="55" t="s">
        <v>448</v>
      </c>
      <c r="K38" s="55"/>
      <c r="L38" s="55" t="s">
        <v>448</v>
      </c>
      <c r="M38" s="55"/>
      <c r="N38" s="55"/>
      <c r="O38" s="55" t="s">
        <v>448</v>
      </c>
      <c r="P38" s="55"/>
      <c r="Q38" s="55"/>
      <c r="R38" s="55" t="s">
        <v>449</v>
      </c>
      <c r="S38" s="55" t="s">
        <v>448</v>
      </c>
      <c r="T38" s="55"/>
      <c r="U38" s="55"/>
      <c r="V38" s="55"/>
      <c r="W38" s="55"/>
      <c r="X38" s="55"/>
      <c r="Y38" s="55"/>
      <c r="Z38" s="55"/>
      <c r="AA38" s="55"/>
      <c r="AB38" s="55"/>
      <c r="AC38" s="1">
        <f>G38+COUNTIF(G38:AB38,"M")+COUNTIF(G38:U38,"AD")</f>
        <v>4</v>
      </c>
      <c r="AD38" s="1">
        <f>COUNTIF(G38:AB38,"I")+COUNTIF(G38:U38,"RI")</f>
        <v>1</v>
      </c>
      <c r="AE38" s="2">
        <f t="shared" si="0"/>
        <v>5</v>
      </c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</row>
    <row r="39" spans="1:56" ht="32.25" customHeight="1" x14ac:dyDescent="0.2">
      <c r="A39" s="11">
        <v>41513</v>
      </c>
      <c r="B39" s="12" t="s">
        <v>176</v>
      </c>
      <c r="C39" s="12" t="s">
        <v>177</v>
      </c>
      <c r="D39" s="13" t="s">
        <v>41</v>
      </c>
      <c r="E39" s="14" t="s">
        <v>1</v>
      </c>
      <c r="F39" s="15" t="s">
        <v>107</v>
      </c>
      <c r="G39" s="16"/>
      <c r="H39" s="16"/>
      <c r="I39" s="55"/>
      <c r="J39" s="55" t="s">
        <v>449</v>
      </c>
      <c r="K39" s="55"/>
      <c r="L39" s="55" t="s">
        <v>449</v>
      </c>
      <c r="M39" s="55"/>
      <c r="N39" s="55"/>
      <c r="O39" s="55" t="s">
        <v>449</v>
      </c>
      <c r="P39" s="55" t="s">
        <v>449</v>
      </c>
      <c r="Q39" s="55"/>
      <c r="R39" s="55" t="s">
        <v>449</v>
      </c>
      <c r="S39" s="55"/>
      <c r="T39" s="55"/>
      <c r="U39" s="55" t="s">
        <v>449</v>
      </c>
      <c r="V39" s="55" t="s">
        <v>449</v>
      </c>
      <c r="W39" s="55"/>
      <c r="X39" s="55"/>
      <c r="Y39" s="55"/>
      <c r="Z39" s="55"/>
      <c r="AA39" s="55"/>
      <c r="AB39" s="55"/>
      <c r="AC39" s="1">
        <f>G39+COUNTIF(G39:AB39,"M")+COUNTIF(G39:U39,"AD")</f>
        <v>0</v>
      </c>
      <c r="AD39" s="1">
        <f>COUNTIF(G39:AB39,"I")+COUNTIF(G39:U39,"RI")</f>
        <v>7</v>
      </c>
      <c r="AE39" s="2">
        <f t="shared" si="0"/>
        <v>7</v>
      </c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</row>
    <row r="40" spans="1:56" ht="32.25" customHeight="1" x14ac:dyDescent="0.2">
      <c r="A40" s="11">
        <v>41515</v>
      </c>
      <c r="B40" s="12" t="s">
        <v>189</v>
      </c>
      <c r="C40" s="12" t="s">
        <v>190</v>
      </c>
      <c r="D40" s="13" t="s">
        <v>0</v>
      </c>
      <c r="E40" s="14" t="s">
        <v>9</v>
      </c>
      <c r="F40" s="15">
        <v>6</v>
      </c>
      <c r="G40" s="16"/>
      <c r="H40" s="16"/>
      <c r="I40" s="55"/>
      <c r="J40" s="55" t="s">
        <v>448</v>
      </c>
      <c r="K40" s="55" t="s">
        <v>449</v>
      </c>
      <c r="L40" s="55" t="s">
        <v>448</v>
      </c>
      <c r="M40" s="55" t="s">
        <v>448</v>
      </c>
      <c r="N40" s="55"/>
      <c r="O40" s="55" t="s">
        <v>448</v>
      </c>
      <c r="P40" s="55" t="s">
        <v>449</v>
      </c>
      <c r="Q40" s="55"/>
      <c r="R40" s="55" t="s">
        <v>449</v>
      </c>
      <c r="S40" s="55"/>
      <c r="T40" s="55" t="s">
        <v>449</v>
      </c>
      <c r="U40" s="55" t="s">
        <v>448</v>
      </c>
      <c r="V40" s="55" t="s">
        <v>449</v>
      </c>
      <c r="W40" s="55"/>
      <c r="X40" s="55"/>
      <c r="Y40" s="55"/>
      <c r="Z40" s="55"/>
      <c r="AA40" s="55"/>
      <c r="AB40" s="55"/>
      <c r="AC40" s="1">
        <f>G40+COUNTIF(G40:AB40,"M")+COUNTIF(G40:U40,"AD")</f>
        <v>5</v>
      </c>
      <c r="AD40" s="1">
        <f>COUNTIF(G40:AB40,"I")+COUNTIF(G40:U40,"RI")</f>
        <v>5</v>
      </c>
      <c r="AE40" s="2">
        <f t="shared" si="0"/>
        <v>10</v>
      </c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</row>
    <row r="41" spans="1:56" ht="32.25" customHeight="1" x14ac:dyDescent="0.2">
      <c r="A41" s="11">
        <v>41517</v>
      </c>
      <c r="B41" s="12" t="s">
        <v>38</v>
      </c>
      <c r="C41" s="12" t="s">
        <v>45</v>
      </c>
      <c r="D41" s="13" t="s">
        <v>41</v>
      </c>
      <c r="E41" s="14" t="s">
        <v>14</v>
      </c>
      <c r="F41" s="15">
        <v>2</v>
      </c>
      <c r="G41" s="16"/>
      <c r="H41" s="16"/>
      <c r="I41" s="55"/>
      <c r="J41" s="55" t="s">
        <v>448</v>
      </c>
      <c r="K41" s="55"/>
      <c r="L41" s="55" t="s">
        <v>448</v>
      </c>
      <c r="M41" s="55"/>
      <c r="N41" s="55"/>
      <c r="O41" s="55" t="s">
        <v>448</v>
      </c>
      <c r="P41" s="55"/>
      <c r="Q41" s="55"/>
      <c r="R41" s="55" t="s">
        <v>448</v>
      </c>
      <c r="S41" s="55"/>
      <c r="T41" s="55"/>
      <c r="U41" s="55"/>
      <c r="V41" s="55" t="s">
        <v>449</v>
      </c>
      <c r="W41" s="55"/>
      <c r="X41" s="55"/>
      <c r="Y41" s="55"/>
      <c r="Z41" s="55"/>
      <c r="AA41" s="55" t="s">
        <v>448</v>
      </c>
      <c r="AB41" s="55"/>
      <c r="AC41" s="1">
        <f>G41+COUNTIF(G41:AB41,"M")+COUNTIF(G41:U41,"AD")</f>
        <v>5</v>
      </c>
      <c r="AD41" s="1">
        <f>COUNTIF(G41:AB41,"I")+COUNTIF(G41:U41,"RI")</f>
        <v>1</v>
      </c>
      <c r="AE41" s="2">
        <f t="shared" si="0"/>
        <v>6</v>
      </c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</row>
    <row r="42" spans="1:56" ht="32.25" customHeight="1" x14ac:dyDescent="0.2">
      <c r="A42" s="11">
        <v>41523</v>
      </c>
      <c r="B42" s="12" t="s">
        <v>129</v>
      </c>
      <c r="C42" s="12" t="s">
        <v>130</v>
      </c>
      <c r="D42" s="13" t="s">
        <v>41</v>
      </c>
      <c r="E42" s="14" t="s">
        <v>9</v>
      </c>
      <c r="F42" s="15">
        <v>1</v>
      </c>
      <c r="G42" s="16"/>
      <c r="H42" s="16" t="s">
        <v>448</v>
      </c>
      <c r="I42" s="55"/>
      <c r="J42" s="55" t="s">
        <v>449</v>
      </c>
      <c r="K42" s="55" t="s">
        <v>449</v>
      </c>
      <c r="L42" s="55" t="s">
        <v>448</v>
      </c>
      <c r="M42" s="55"/>
      <c r="N42" s="55"/>
      <c r="O42" s="55" t="s">
        <v>448</v>
      </c>
      <c r="P42" s="55"/>
      <c r="Q42" s="55"/>
      <c r="R42" s="55" t="s">
        <v>448</v>
      </c>
      <c r="S42" s="55"/>
      <c r="T42" s="55" t="s">
        <v>448</v>
      </c>
      <c r="U42" s="55" t="s">
        <v>448</v>
      </c>
      <c r="V42" s="55" t="s">
        <v>449</v>
      </c>
      <c r="W42" s="55" t="s">
        <v>448</v>
      </c>
      <c r="X42" s="55" t="s">
        <v>448</v>
      </c>
      <c r="Y42" s="55" t="s">
        <v>448</v>
      </c>
      <c r="Z42" s="55" t="s">
        <v>448</v>
      </c>
      <c r="AA42" s="55" t="s">
        <v>448</v>
      </c>
      <c r="AB42" s="55"/>
      <c r="AC42" s="1">
        <f>G42+COUNTIF(G42:AB42,"M")+COUNTIF(G42:U42,"AD")</f>
        <v>11</v>
      </c>
      <c r="AD42" s="1">
        <f>COUNTIF(G42:AB42,"I")+COUNTIF(G42:U42,"RI")</f>
        <v>3</v>
      </c>
      <c r="AE42" s="2">
        <f t="shared" si="0"/>
        <v>14</v>
      </c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</row>
    <row r="43" spans="1:56" ht="32.25" customHeight="1" x14ac:dyDescent="0.2">
      <c r="A43" s="11">
        <v>41527</v>
      </c>
      <c r="B43" s="12" t="s">
        <v>153</v>
      </c>
      <c r="C43" s="12" t="s">
        <v>154</v>
      </c>
      <c r="D43" s="13" t="s">
        <v>41</v>
      </c>
      <c r="E43" s="14" t="s">
        <v>25</v>
      </c>
      <c r="F43" s="15" t="s">
        <v>107</v>
      </c>
      <c r="G43" s="16"/>
      <c r="H43" s="16"/>
      <c r="I43" s="55" t="s">
        <v>449</v>
      </c>
      <c r="J43" s="55" t="s">
        <v>448</v>
      </c>
      <c r="K43" s="55" t="s">
        <v>449</v>
      </c>
      <c r="L43" s="55" t="s">
        <v>449</v>
      </c>
      <c r="M43" s="55"/>
      <c r="N43" s="55"/>
      <c r="O43" s="55" t="s">
        <v>448</v>
      </c>
      <c r="P43" s="55"/>
      <c r="Q43" s="55"/>
      <c r="R43" s="55" t="s">
        <v>449</v>
      </c>
      <c r="S43" s="55"/>
      <c r="T43" s="55" t="s">
        <v>448</v>
      </c>
      <c r="U43" s="55" t="s">
        <v>448</v>
      </c>
      <c r="V43" s="55" t="s">
        <v>449</v>
      </c>
      <c r="W43" s="55"/>
      <c r="X43" s="55" t="s">
        <v>448</v>
      </c>
      <c r="Y43" s="55"/>
      <c r="Z43" s="55" t="s">
        <v>448</v>
      </c>
      <c r="AA43" s="55" t="s">
        <v>448</v>
      </c>
      <c r="AB43" s="55"/>
      <c r="AC43" s="1">
        <f>G43+COUNTIF(G43:AB43,"M")+COUNTIF(G43:U43,"AD")</f>
        <v>7</v>
      </c>
      <c r="AD43" s="1">
        <f>COUNTIF(G43:AB43,"I")+COUNTIF(G43:U43,"RI")</f>
        <v>5</v>
      </c>
      <c r="AE43" s="2">
        <f t="shared" si="0"/>
        <v>12</v>
      </c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</row>
    <row r="44" spans="1:56" ht="32.25" customHeight="1" x14ac:dyDescent="0.2">
      <c r="A44" s="11">
        <v>41528</v>
      </c>
      <c r="B44" s="12" t="s">
        <v>297</v>
      </c>
      <c r="C44" s="12" t="s">
        <v>357</v>
      </c>
      <c r="D44" s="13" t="s">
        <v>41</v>
      </c>
      <c r="E44" s="14" t="s">
        <v>14</v>
      </c>
      <c r="F44" s="15">
        <v>3</v>
      </c>
      <c r="G44" s="16"/>
      <c r="H44" s="16"/>
      <c r="I44" s="55"/>
      <c r="J44" s="55"/>
      <c r="K44" s="55"/>
      <c r="L44" s="55"/>
      <c r="M44" s="55"/>
      <c r="N44" s="55" t="s">
        <v>448</v>
      </c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1">
        <f>G44+COUNTIF(G44:AB44,"M")+COUNTIF(G44:U44,"AD")</f>
        <v>1</v>
      </c>
      <c r="AD44" s="1">
        <f>COUNTIF(G44:AB44,"I")+COUNTIF(G44:U44,"RI")</f>
        <v>0</v>
      </c>
      <c r="AE44" s="2">
        <f t="shared" si="0"/>
        <v>1</v>
      </c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</row>
    <row r="45" spans="1:56" ht="32.25" customHeight="1" x14ac:dyDescent="0.2">
      <c r="A45" s="11">
        <v>41531</v>
      </c>
      <c r="B45" s="12" t="s">
        <v>159</v>
      </c>
      <c r="C45" s="12" t="s">
        <v>160</v>
      </c>
      <c r="D45" s="13" t="s">
        <v>41</v>
      </c>
      <c r="E45" s="14" t="s">
        <v>5</v>
      </c>
      <c r="F45" s="15" t="s">
        <v>107</v>
      </c>
      <c r="G45" s="16"/>
      <c r="H45" s="16"/>
      <c r="I45" s="55"/>
      <c r="J45" s="55"/>
      <c r="K45" s="55"/>
      <c r="L45" s="55"/>
      <c r="M45" s="55"/>
      <c r="N45" s="55"/>
      <c r="O45" s="55"/>
      <c r="P45" s="55" t="s">
        <v>449</v>
      </c>
      <c r="Q45" s="55"/>
      <c r="R45" s="55"/>
      <c r="S45" s="55"/>
      <c r="T45" s="55" t="s">
        <v>449</v>
      </c>
      <c r="U45" s="55"/>
      <c r="V45" s="55"/>
      <c r="W45" s="55"/>
      <c r="X45" s="55" t="s">
        <v>449</v>
      </c>
      <c r="Y45" s="55" t="s">
        <v>449</v>
      </c>
      <c r="Z45" s="55" t="s">
        <v>449</v>
      </c>
      <c r="AA45" s="55" t="s">
        <v>449</v>
      </c>
      <c r="AB45" s="55"/>
      <c r="AC45" s="1">
        <f>G45+COUNTIF(G45:AB45,"M")+COUNTIF(G45:U45,"AD")</f>
        <v>0</v>
      </c>
      <c r="AD45" s="1">
        <f>COUNTIF(G45:AB45,"I")+COUNTIF(G45:U45,"RI")</f>
        <v>6</v>
      </c>
      <c r="AE45" s="2">
        <f t="shared" si="0"/>
        <v>6</v>
      </c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</row>
    <row r="46" spans="1:56" ht="32.25" customHeight="1" x14ac:dyDescent="0.2">
      <c r="A46" s="11">
        <v>41532</v>
      </c>
      <c r="B46" s="12" t="s">
        <v>164</v>
      </c>
      <c r="C46" s="12" t="s">
        <v>46</v>
      </c>
      <c r="D46" s="13" t="s">
        <v>41</v>
      </c>
      <c r="E46" s="14" t="s">
        <v>11</v>
      </c>
      <c r="F46" s="15">
        <v>2</v>
      </c>
      <c r="G46" s="16"/>
      <c r="H46" s="16"/>
      <c r="I46" s="55" t="s">
        <v>449</v>
      </c>
      <c r="J46" s="55" t="s">
        <v>448</v>
      </c>
      <c r="K46" s="55" t="s">
        <v>449</v>
      </c>
      <c r="L46" s="55" t="s">
        <v>448</v>
      </c>
      <c r="M46" s="55"/>
      <c r="N46" s="55"/>
      <c r="O46" s="55" t="s">
        <v>449</v>
      </c>
      <c r="P46" s="55" t="s">
        <v>449</v>
      </c>
      <c r="Q46" s="55"/>
      <c r="R46" s="55" t="s">
        <v>448</v>
      </c>
      <c r="S46" s="55"/>
      <c r="T46" s="55" t="s">
        <v>449</v>
      </c>
      <c r="U46" s="55" t="s">
        <v>449</v>
      </c>
      <c r="V46" s="55"/>
      <c r="W46" s="55"/>
      <c r="X46" s="55"/>
      <c r="Y46" s="55"/>
      <c r="Z46" s="55"/>
      <c r="AA46" s="55"/>
      <c r="AB46" s="55"/>
      <c r="AC46" s="1">
        <f>G46+COUNTIF(G46:AB46,"M")+COUNTIF(G46:U46,"AD")</f>
        <v>3</v>
      </c>
      <c r="AD46" s="1">
        <f>COUNTIF(G46:AB46,"I")+COUNTIF(G46:U46,"RI")</f>
        <v>6</v>
      </c>
      <c r="AE46" s="2">
        <f t="shared" si="0"/>
        <v>9</v>
      </c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</row>
    <row r="47" spans="1:56" ht="32.25" customHeight="1" x14ac:dyDescent="0.2">
      <c r="A47" s="11">
        <v>41552</v>
      </c>
      <c r="B47" s="12" t="s">
        <v>320</v>
      </c>
      <c r="C47" s="12" t="s">
        <v>321</v>
      </c>
      <c r="D47" s="13" t="s">
        <v>214</v>
      </c>
      <c r="E47" s="14" t="s">
        <v>9</v>
      </c>
      <c r="F47" s="15">
        <v>6</v>
      </c>
      <c r="G47" s="16"/>
      <c r="H47" s="16"/>
      <c r="I47" s="55"/>
      <c r="J47" s="55" t="s">
        <v>448</v>
      </c>
      <c r="K47" s="55" t="s">
        <v>449</v>
      </c>
      <c r="L47" s="55" t="s">
        <v>449</v>
      </c>
      <c r="M47" s="55"/>
      <c r="N47" s="55"/>
      <c r="O47" s="55" t="s">
        <v>448</v>
      </c>
      <c r="P47" s="55" t="s">
        <v>449</v>
      </c>
      <c r="Q47" s="55"/>
      <c r="R47" s="55" t="s">
        <v>449</v>
      </c>
      <c r="S47" s="55"/>
      <c r="T47" s="55" t="s">
        <v>449</v>
      </c>
      <c r="U47" s="55" t="s">
        <v>448</v>
      </c>
      <c r="V47" s="55" t="s">
        <v>449</v>
      </c>
      <c r="W47" s="55"/>
      <c r="X47" s="55" t="s">
        <v>449</v>
      </c>
      <c r="Y47" s="55" t="s">
        <v>449</v>
      </c>
      <c r="Z47" s="55" t="s">
        <v>449</v>
      </c>
      <c r="AA47" s="55" t="s">
        <v>449</v>
      </c>
      <c r="AB47" s="55"/>
      <c r="AC47" s="1">
        <f>G47+COUNTIF(G47:AB47,"M")+COUNTIF(G47:U47,"AD")</f>
        <v>3</v>
      </c>
      <c r="AD47" s="1">
        <f>COUNTIF(G47:AB47,"I")+COUNTIF(G47:U47,"RI")</f>
        <v>10</v>
      </c>
      <c r="AE47" s="2">
        <f t="shared" si="0"/>
        <v>13</v>
      </c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</row>
    <row r="48" spans="1:56" ht="32.25" customHeight="1" x14ac:dyDescent="0.2">
      <c r="A48" s="11">
        <v>41556</v>
      </c>
      <c r="B48" s="12" t="s">
        <v>105</v>
      </c>
      <c r="C48" s="12" t="s">
        <v>264</v>
      </c>
      <c r="D48" s="13" t="s">
        <v>75</v>
      </c>
      <c r="E48" s="14" t="s">
        <v>115</v>
      </c>
      <c r="F48" s="15">
        <v>5</v>
      </c>
      <c r="G48" s="16"/>
      <c r="H48" s="16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 t="s">
        <v>449</v>
      </c>
      <c r="W48" s="55"/>
      <c r="X48" s="55" t="s">
        <v>449</v>
      </c>
      <c r="Y48" s="55" t="s">
        <v>449</v>
      </c>
      <c r="Z48" s="55" t="s">
        <v>449</v>
      </c>
      <c r="AA48" s="55" t="s">
        <v>449</v>
      </c>
      <c r="AB48" s="55"/>
      <c r="AC48" s="1">
        <f>G48+COUNTIF(G48:AB48,"M")+COUNTIF(G48:U48,"AD")</f>
        <v>0</v>
      </c>
      <c r="AD48" s="1">
        <f>COUNTIF(G48:AB48,"I")+COUNTIF(G48:U48,"RI")</f>
        <v>5</v>
      </c>
      <c r="AE48" s="2">
        <f t="shared" si="0"/>
        <v>5</v>
      </c>
      <c r="AF48" s="17"/>
      <c r="AG48" s="17"/>
      <c r="AH48" s="17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59"/>
    </row>
    <row r="49" spans="1:56" ht="32.25" customHeight="1" x14ac:dyDescent="0.2">
      <c r="A49" s="11">
        <v>41663</v>
      </c>
      <c r="B49" s="12" t="s">
        <v>438</v>
      </c>
      <c r="C49" s="12" t="s">
        <v>439</v>
      </c>
      <c r="D49" s="13" t="s">
        <v>214</v>
      </c>
      <c r="E49" s="14" t="s">
        <v>23</v>
      </c>
      <c r="F49" s="15" t="s">
        <v>107</v>
      </c>
      <c r="G49" s="16"/>
      <c r="H49" s="16"/>
      <c r="I49" s="55"/>
      <c r="J49" s="55" t="s">
        <v>448</v>
      </c>
      <c r="K49" s="55" t="s">
        <v>449</v>
      </c>
      <c r="L49" s="55" t="s">
        <v>448</v>
      </c>
      <c r="M49" s="55"/>
      <c r="N49" s="55"/>
      <c r="O49" s="55" t="s">
        <v>448</v>
      </c>
      <c r="P49" s="55" t="s">
        <v>449</v>
      </c>
      <c r="Q49" s="55"/>
      <c r="R49" s="55" t="s">
        <v>449</v>
      </c>
      <c r="S49" s="55"/>
      <c r="T49" s="55" t="s">
        <v>449</v>
      </c>
      <c r="U49" s="55" t="s">
        <v>449</v>
      </c>
      <c r="V49" s="55" t="s">
        <v>449</v>
      </c>
      <c r="W49" s="55"/>
      <c r="X49" s="55"/>
      <c r="Y49" s="55"/>
      <c r="Z49" s="55"/>
      <c r="AA49" s="55"/>
      <c r="AB49" s="55"/>
      <c r="AC49" s="1">
        <f>G49+COUNTIF(G49:AB49,"M")+COUNTIF(G49:U49,"AD")</f>
        <v>3</v>
      </c>
      <c r="AD49" s="1">
        <f>COUNTIF(G49:AB49,"I")+COUNTIF(G49:U49,"RI")</f>
        <v>6</v>
      </c>
      <c r="AE49" s="2">
        <f t="shared" si="0"/>
        <v>9</v>
      </c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  <c r="BB49" s="59"/>
      <c r="BC49" s="59"/>
      <c r="BD49" s="59"/>
    </row>
    <row r="50" spans="1:56" ht="32.25" customHeight="1" x14ac:dyDescent="0.2">
      <c r="A50" s="11">
        <v>47729</v>
      </c>
      <c r="B50" s="12" t="s">
        <v>208</v>
      </c>
      <c r="C50" s="12" t="s">
        <v>405</v>
      </c>
      <c r="D50" s="13" t="s">
        <v>41</v>
      </c>
      <c r="E50" s="14" t="s">
        <v>139</v>
      </c>
      <c r="F50" s="15" t="s">
        <v>107</v>
      </c>
      <c r="G50" s="16"/>
      <c r="H50" s="16"/>
      <c r="I50" s="55"/>
      <c r="J50" s="55"/>
      <c r="K50" s="55"/>
      <c r="L50" s="55"/>
      <c r="M50" s="55"/>
      <c r="N50" s="55" t="s">
        <v>448</v>
      </c>
      <c r="O50" s="55" t="s">
        <v>448</v>
      </c>
      <c r="P50" s="55"/>
      <c r="Q50" s="55"/>
      <c r="R50" s="55" t="s">
        <v>449</v>
      </c>
      <c r="S50" s="55"/>
      <c r="T50" s="55"/>
      <c r="U50" s="55" t="s">
        <v>448</v>
      </c>
      <c r="V50" s="55"/>
      <c r="W50" s="55"/>
      <c r="X50" s="55"/>
      <c r="Y50" s="55" t="s">
        <v>448</v>
      </c>
      <c r="Z50" s="55"/>
      <c r="AA50" s="55"/>
      <c r="AB50" s="55"/>
      <c r="AC50" s="1">
        <f>G50+COUNTIF(G50:AB50,"M")+COUNTIF(G50:U50,"AD")</f>
        <v>4</v>
      </c>
      <c r="AD50" s="1">
        <f>COUNTIF(G50:AB50,"I")+COUNTIF(G50:U50,"RI")</f>
        <v>1</v>
      </c>
      <c r="AE50" s="2">
        <f t="shared" si="0"/>
        <v>5</v>
      </c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</row>
    <row r="51" spans="1:56" ht="32.25" customHeight="1" x14ac:dyDescent="0.2">
      <c r="A51" s="37">
        <v>56705</v>
      </c>
      <c r="B51" s="12" t="s">
        <v>60</v>
      </c>
      <c r="C51" s="12" t="s">
        <v>141</v>
      </c>
      <c r="D51" s="13" t="s">
        <v>284</v>
      </c>
      <c r="E51" s="14" t="s">
        <v>3</v>
      </c>
      <c r="F51" s="15">
        <v>2</v>
      </c>
      <c r="G51" s="16"/>
      <c r="H51" s="16" t="s">
        <v>448</v>
      </c>
      <c r="I51" s="55"/>
      <c r="J51" s="55"/>
      <c r="K51" s="55"/>
      <c r="L51" s="55" t="s">
        <v>448</v>
      </c>
      <c r="M51" s="55"/>
      <c r="N51" s="55"/>
      <c r="O51" s="55" t="s">
        <v>448</v>
      </c>
      <c r="P51" s="55"/>
      <c r="Q51" s="55"/>
      <c r="R51" s="55" t="s">
        <v>448</v>
      </c>
      <c r="S51" s="55"/>
      <c r="T51" s="55" t="s">
        <v>449</v>
      </c>
      <c r="U51" s="55"/>
      <c r="V51" s="55" t="s">
        <v>449</v>
      </c>
      <c r="W51" s="55" t="s">
        <v>448</v>
      </c>
      <c r="X51" s="55" t="s">
        <v>448</v>
      </c>
      <c r="Y51" s="55" t="s">
        <v>448</v>
      </c>
      <c r="Z51" s="55" t="s">
        <v>448</v>
      </c>
      <c r="AA51" s="55" t="s">
        <v>448</v>
      </c>
      <c r="AB51" s="55"/>
      <c r="AC51" s="1">
        <f>G51+COUNTIF(G51:AB51,"M")+COUNTIF(G51:U51,"AD")</f>
        <v>9</v>
      </c>
      <c r="AD51" s="1">
        <f>COUNTIF(G51:AB51,"I")+COUNTIF(G51:U51,"RI")</f>
        <v>2</v>
      </c>
      <c r="AE51" s="2">
        <f t="shared" si="0"/>
        <v>11</v>
      </c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</row>
    <row r="52" spans="1:56" ht="32.25" customHeight="1" x14ac:dyDescent="0.2">
      <c r="A52" s="11">
        <v>56988</v>
      </c>
      <c r="B52" s="12" t="s">
        <v>90</v>
      </c>
      <c r="C52" s="12" t="s">
        <v>77</v>
      </c>
      <c r="D52" s="13" t="s">
        <v>41</v>
      </c>
      <c r="E52" s="14" t="s">
        <v>9</v>
      </c>
      <c r="F52" s="15">
        <v>3</v>
      </c>
      <c r="G52" s="16"/>
      <c r="H52" s="16"/>
      <c r="I52" s="55" t="s">
        <v>448</v>
      </c>
      <c r="J52" s="55" t="s">
        <v>448</v>
      </c>
      <c r="K52" s="55" t="s">
        <v>449</v>
      </c>
      <c r="L52" s="55" t="s">
        <v>448</v>
      </c>
      <c r="M52" s="55"/>
      <c r="N52" s="55"/>
      <c r="O52" s="55" t="s">
        <v>448</v>
      </c>
      <c r="P52" s="55" t="s">
        <v>449</v>
      </c>
      <c r="Q52" s="55"/>
      <c r="R52" s="55" t="s">
        <v>448</v>
      </c>
      <c r="S52" s="55"/>
      <c r="T52" s="55"/>
      <c r="U52" s="55" t="s">
        <v>449</v>
      </c>
      <c r="V52" s="55" t="s">
        <v>449</v>
      </c>
      <c r="W52" s="55"/>
      <c r="X52" s="55" t="s">
        <v>449</v>
      </c>
      <c r="Y52" s="55" t="s">
        <v>449</v>
      </c>
      <c r="Z52" s="55"/>
      <c r="AA52" s="55" t="s">
        <v>448</v>
      </c>
      <c r="AB52" s="55"/>
      <c r="AC52" s="1">
        <f>G52+COUNTIF(G52:AB52,"M")+COUNTIF(G52:U52,"AD")</f>
        <v>6</v>
      </c>
      <c r="AD52" s="1">
        <f>COUNTIF(G52:AB52,"I")+COUNTIF(G52:U52,"RI")</f>
        <v>6</v>
      </c>
      <c r="AE52" s="2">
        <f t="shared" si="0"/>
        <v>12</v>
      </c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</row>
    <row r="53" spans="1:56" ht="32.25" customHeight="1" x14ac:dyDescent="0.2">
      <c r="A53" s="11">
        <v>56989</v>
      </c>
      <c r="B53" s="12" t="s">
        <v>155</v>
      </c>
      <c r="C53" s="12" t="s">
        <v>92</v>
      </c>
      <c r="D53" s="13" t="s">
        <v>41</v>
      </c>
      <c r="E53" s="14" t="s">
        <v>232</v>
      </c>
      <c r="F53" s="15">
        <v>3</v>
      </c>
      <c r="G53" s="16"/>
      <c r="H53" s="16"/>
      <c r="I53" s="55" t="s">
        <v>448</v>
      </c>
      <c r="J53" s="55" t="s">
        <v>448</v>
      </c>
      <c r="K53" s="55"/>
      <c r="L53" s="55" t="s">
        <v>448</v>
      </c>
      <c r="M53" s="55"/>
      <c r="N53" s="55"/>
      <c r="O53" s="55" t="s">
        <v>448</v>
      </c>
      <c r="P53" s="55"/>
      <c r="Q53" s="55"/>
      <c r="R53" s="55" t="s">
        <v>448</v>
      </c>
      <c r="S53" s="55" t="s">
        <v>448</v>
      </c>
      <c r="T53" s="55"/>
      <c r="U53" s="55"/>
      <c r="V53" s="55"/>
      <c r="W53" s="55"/>
      <c r="X53" s="55"/>
      <c r="Y53" s="55"/>
      <c r="Z53" s="55"/>
      <c r="AA53" s="55"/>
      <c r="AB53" s="55"/>
      <c r="AC53" s="1">
        <f>G53+COUNTIF(G53:AB53,"M")+COUNTIF(G53:U53,"AD")</f>
        <v>6</v>
      </c>
      <c r="AD53" s="1">
        <f>COUNTIF(G53:AB53,"I")+COUNTIF(G53:U53,"RI")</f>
        <v>0</v>
      </c>
      <c r="AE53" s="2">
        <f t="shared" si="0"/>
        <v>6</v>
      </c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</row>
    <row r="54" spans="1:56" ht="32.25" customHeight="1" x14ac:dyDescent="0.2">
      <c r="A54" s="11">
        <v>56992</v>
      </c>
      <c r="B54" s="12" t="s">
        <v>117</v>
      </c>
      <c r="C54" s="12" t="s">
        <v>118</v>
      </c>
      <c r="D54" s="13" t="s">
        <v>41</v>
      </c>
      <c r="E54" s="14" t="s">
        <v>232</v>
      </c>
      <c r="F54" s="15">
        <v>1</v>
      </c>
      <c r="G54" s="16"/>
      <c r="H54" s="16"/>
      <c r="I54" s="55" t="s">
        <v>448</v>
      </c>
      <c r="J54" s="55" t="s">
        <v>448</v>
      </c>
      <c r="K54" s="55" t="s">
        <v>449</v>
      </c>
      <c r="L54" s="55" t="s">
        <v>449</v>
      </c>
      <c r="M54" s="55"/>
      <c r="N54" s="55" t="s">
        <v>448</v>
      </c>
      <c r="O54" s="55" t="s">
        <v>449</v>
      </c>
      <c r="P54" s="55" t="s">
        <v>449</v>
      </c>
      <c r="Q54" s="55"/>
      <c r="R54" s="55"/>
      <c r="S54" s="55"/>
      <c r="T54" s="55" t="s">
        <v>449</v>
      </c>
      <c r="U54" s="55" t="s">
        <v>449</v>
      </c>
      <c r="V54" s="55"/>
      <c r="W54" s="55"/>
      <c r="X54" s="55"/>
      <c r="Y54" s="55"/>
      <c r="Z54" s="55"/>
      <c r="AA54" s="55"/>
      <c r="AB54" s="55"/>
      <c r="AC54" s="1">
        <f>G54+COUNTIF(G54:AB54,"M")+COUNTIF(G54:U54,"AD")</f>
        <v>3</v>
      </c>
      <c r="AD54" s="1">
        <f>COUNTIF(G54:AB54,"I")+COUNTIF(G54:U54,"RI")</f>
        <v>6</v>
      </c>
      <c r="AE54" s="2">
        <f t="shared" si="0"/>
        <v>9</v>
      </c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</row>
    <row r="55" spans="1:56" ht="32.25" customHeight="1" x14ac:dyDescent="0.2">
      <c r="A55" s="11">
        <v>56994</v>
      </c>
      <c r="B55" s="12" t="s">
        <v>311</v>
      </c>
      <c r="C55" s="12" t="s">
        <v>152</v>
      </c>
      <c r="D55" s="13" t="s">
        <v>41</v>
      </c>
      <c r="E55" s="14" t="s">
        <v>9</v>
      </c>
      <c r="F55" s="15">
        <v>5</v>
      </c>
      <c r="G55" s="16"/>
      <c r="H55" s="16"/>
      <c r="I55" s="55"/>
      <c r="J55" s="55" t="s">
        <v>448</v>
      </c>
      <c r="K55" s="55"/>
      <c r="L55" s="55" t="s">
        <v>448</v>
      </c>
      <c r="M55" s="55"/>
      <c r="N55" s="55"/>
      <c r="O55" s="55"/>
      <c r="P55" s="55"/>
      <c r="Q55" s="55"/>
      <c r="R55" s="55" t="s">
        <v>448</v>
      </c>
      <c r="S55" s="55"/>
      <c r="T55" s="55" t="s">
        <v>449</v>
      </c>
      <c r="U55" s="55"/>
      <c r="V55" s="55"/>
      <c r="W55" s="55"/>
      <c r="X55" s="55" t="s">
        <v>449</v>
      </c>
      <c r="Y55" s="55"/>
      <c r="Z55" s="55" t="s">
        <v>449</v>
      </c>
      <c r="AA55" s="55" t="s">
        <v>449</v>
      </c>
      <c r="AB55" s="55"/>
      <c r="AC55" s="1">
        <f>G55+COUNTIF(G55:AB55,"M")+COUNTIF(G55:U55,"AD")</f>
        <v>3</v>
      </c>
      <c r="AD55" s="1">
        <f>COUNTIF(G55:AB55,"I")+COUNTIF(G55:U55,"RI")</f>
        <v>4</v>
      </c>
      <c r="AE55" s="2">
        <f t="shared" si="0"/>
        <v>7</v>
      </c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</row>
    <row r="56" spans="1:56" ht="32.25" customHeight="1" x14ac:dyDescent="0.2">
      <c r="A56" s="18">
        <v>56996</v>
      </c>
      <c r="B56" s="12" t="s">
        <v>146</v>
      </c>
      <c r="C56" s="12" t="s">
        <v>147</v>
      </c>
      <c r="D56" s="13" t="s">
        <v>41</v>
      </c>
      <c r="E56" s="14" t="s">
        <v>121</v>
      </c>
      <c r="F56" s="15" t="s">
        <v>107</v>
      </c>
      <c r="G56" s="16"/>
      <c r="H56" s="16"/>
      <c r="I56" s="55"/>
      <c r="J56" s="55" t="s">
        <v>448</v>
      </c>
      <c r="K56" s="55" t="s">
        <v>449</v>
      </c>
      <c r="L56" s="55" t="s">
        <v>448</v>
      </c>
      <c r="M56" s="55"/>
      <c r="N56" s="55"/>
      <c r="O56" s="55" t="s">
        <v>448</v>
      </c>
      <c r="P56" s="55" t="s">
        <v>449</v>
      </c>
      <c r="Q56" s="55"/>
      <c r="R56" s="55" t="s">
        <v>448</v>
      </c>
      <c r="S56" s="55"/>
      <c r="T56" s="55" t="s">
        <v>449</v>
      </c>
      <c r="U56" s="55" t="s">
        <v>449</v>
      </c>
      <c r="V56" s="55" t="s">
        <v>449</v>
      </c>
      <c r="W56" s="55"/>
      <c r="X56" s="55"/>
      <c r="Y56" s="55"/>
      <c r="Z56" s="55"/>
      <c r="AA56" s="55"/>
      <c r="AB56" s="55"/>
      <c r="AC56" s="1">
        <f>G56+COUNTIF(G56:AB56,"M")+COUNTIF(G56:U56,"AD")</f>
        <v>4</v>
      </c>
      <c r="AD56" s="1">
        <f>COUNTIF(G56:AB56,"I")+COUNTIF(G56:U56,"RI")</f>
        <v>5</v>
      </c>
      <c r="AE56" s="2">
        <f t="shared" si="0"/>
        <v>9</v>
      </c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</row>
    <row r="57" spans="1:56" ht="32.25" customHeight="1" x14ac:dyDescent="0.2">
      <c r="A57" s="11">
        <v>56997</v>
      </c>
      <c r="B57" s="12" t="s">
        <v>148</v>
      </c>
      <c r="C57" s="12" t="s">
        <v>149</v>
      </c>
      <c r="D57" s="13" t="s">
        <v>41</v>
      </c>
      <c r="E57" s="14" t="s">
        <v>37</v>
      </c>
      <c r="F57" s="15" t="s">
        <v>107</v>
      </c>
      <c r="G57" s="16"/>
      <c r="H57" s="16"/>
      <c r="I57" s="55"/>
      <c r="J57" s="55" t="s">
        <v>448</v>
      </c>
      <c r="K57" s="55" t="s">
        <v>449</v>
      </c>
      <c r="L57" s="55" t="s">
        <v>448</v>
      </c>
      <c r="M57" s="55"/>
      <c r="N57" s="55"/>
      <c r="O57" s="55" t="s">
        <v>448</v>
      </c>
      <c r="P57" s="55" t="s">
        <v>449</v>
      </c>
      <c r="Q57" s="55"/>
      <c r="R57" s="55" t="s">
        <v>448</v>
      </c>
      <c r="S57" s="55"/>
      <c r="T57" s="55"/>
      <c r="U57" s="55"/>
      <c r="V57" s="55"/>
      <c r="W57" s="55"/>
      <c r="X57" s="55"/>
      <c r="Y57" s="55" t="s">
        <v>449</v>
      </c>
      <c r="Z57" s="55" t="s">
        <v>449</v>
      </c>
      <c r="AA57" s="55" t="s">
        <v>448</v>
      </c>
      <c r="AB57" s="55"/>
      <c r="AC57" s="1">
        <f>G57+COUNTIF(G57:AB57,"M")+COUNTIF(G57:U57,"AD")</f>
        <v>5</v>
      </c>
      <c r="AD57" s="1">
        <f>COUNTIF(G57:AB57,"I")+COUNTIF(G57:U57,"RI")</f>
        <v>4</v>
      </c>
      <c r="AE57" s="2">
        <f t="shared" si="0"/>
        <v>9</v>
      </c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</row>
    <row r="58" spans="1:56" ht="32.25" customHeight="1" x14ac:dyDescent="0.2">
      <c r="A58" s="11">
        <v>57002</v>
      </c>
      <c r="B58" s="12" t="s">
        <v>127</v>
      </c>
      <c r="C58" s="12" t="s">
        <v>128</v>
      </c>
      <c r="D58" s="13" t="s">
        <v>41</v>
      </c>
      <c r="E58" s="14" t="s">
        <v>3</v>
      </c>
      <c r="F58" s="15">
        <v>2</v>
      </c>
      <c r="G58" s="16"/>
      <c r="H58" s="16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1">
        <f>G58+COUNTIF(G58:AB58,"M")+COUNTIF(G58:U58,"AD")</f>
        <v>0</v>
      </c>
      <c r="AD58" s="1">
        <f>COUNTIF(G58:AB58,"I")+COUNTIF(G58:U58,"RI")</f>
        <v>0</v>
      </c>
      <c r="AE58" s="2">
        <f t="shared" si="0"/>
        <v>0</v>
      </c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</row>
    <row r="59" spans="1:56" ht="32.25" customHeight="1" x14ac:dyDescent="0.2">
      <c r="A59" s="11">
        <v>57003</v>
      </c>
      <c r="B59" s="12" t="s">
        <v>188</v>
      </c>
      <c r="C59" s="12" t="s">
        <v>62</v>
      </c>
      <c r="D59" s="13" t="s">
        <v>41</v>
      </c>
      <c r="E59" s="14" t="s">
        <v>9</v>
      </c>
      <c r="F59" s="15">
        <v>2</v>
      </c>
      <c r="G59" s="16"/>
      <c r="H59" s="16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 t="s">
        <v>449</v>
      </c>
      <c r="W59" s="55"/>
      <c r="X59" s="55"/>
      <c r="Y59" s="55"/>
      <c r="Z59" s="55"/>
      <c r="AA59" s="55"/>
      <c r="AB59" s="55"/>
      <c r="AC59" s="1">
        <f>G59+COUNTIF(G59:AB59,"M")+COUNTIF(G59:U59,"AD")</f>
        <v>0</v>
      </c>
      <c r="AD59" s="1">
        <f>COUNTIF(G59:AB59,"I")+COUNTIF(G59:U59,"RI")</f>
        <v>1</v>
      </c>
      <c r="AE59" s="2">
        <f t="shared" si="0"/>
        <v>1</v>
      </c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</row>
    <row r="60" spans="1:56" ht="32.25" customHeight="1" x14ac:dyDescent="0.2">
      <c r="A60" s="11">
        <v>57006</v>
      </c>
      <c r="B60" s="12" t="s">
        <v>199</v>
      </c>
      <c r="C60" s="12" t="s">
        <v>63</v>
      </c>
      <c r="D60" s="13" t="s">
        <v>41</v>
      </c>
      <c r="E60" s="14" t="s">
        <v>15</v>
      </c>
      <c r="F60" s="15" t="s">
        <v>107</v>
      </c>
      <c r="G60" s="16"/>
      <c r="H60" s="16"/>
      <c r="I60" s="55"/>
      <c r="J60" s="55" t="s">
        <v>448</v>
      </c>
      <c r="K60" s="55"/>
      <c r="L60" s="55" t="s">
        <v>448</v>
      </c>
      <c r="M60" s="55"/>
      <c r="N60" s="55"/>
      <c r="O60" s="55" t="s">
        <v>448</v>
      </c>
      <c r="P60" s="55"/>
      <c r="Q60" s="55"/>
      <c r="R60" s="55" t="s">
        <v>448</v>
      </c>
      <c r="S60" s="55" t="s">
        <v>448</v>
      </c>
      <c r="T60" s="55" t="s">
        <v>449</v>
      </c>
      <c r="U60" s="55" t="s">
        <v>448</v>
      </c>
      <c r="V60" s="55" t="s">
        <v>449</v>
      </c>
      <c r="W60" s="55"/>
      <c r="X60" s="55"/>
      <c r="Y60" s="55"/>
      <c r="Z60" s="55"/>
      <c r="AA60" s="55"/>
      <c r="AB60" s="55"/>
      <c r="AC60" s="1">
        <f>G60+COUNTIF(G60:AB60,"M")+COUNTIF(G60:U60,"AD")</f>
        <v>6</v>
      </c>
      <c r="AD60" s="1">
        <f>COUNTIF(G60:AB60,"I")+COUNTIF(G60:U60,"RI")</f>
        <v>2</v>
      </c>
      <c r="AE60" s="2">
        <f t="shared" si="0"/>
        <v>8</v>
      </c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</row>
    <row r="61" spans="1:56" ht="32.25" customHeight="1" x14ac:dyDescent="0.2">
      <c r="A61" s="11">
        <v>57007</v>
      </c>
      <c r="B61" s="12" t="s">
        <v>347</v>
      </c>
      <c r="C61" s="12" t="s">
        <v>348</v>
      </c>
      <c r="D61" s="13" t="s">
        <v>41</v>
      </c>
      <c r="E61" s="14" t="s">
        <v>16</v>
      </c>
      <c r="F61" s="15" t="s">
        <v>107</v>
      </c>
      <c r="G61" s="16"/>
      <c r="H61" s="16"/>
      <c r="I61" s="55"/>
      <c r="J61" s="55" t="s">
        <v>449</v>
      </c>
      <c r="K61" s="55"/>
      <c r="L61" s="55" t="s">
        <v>448</v>
      </c>
      <c r="M61" s="55"/>
      <c r="N61" s="55"/>
      <c r="O61" s="55" t="s">
        <v>448</v>
      </c>
      <c r="P61" s="55"/>
      <c r="Q61" s="55"/>
      <c r="R61" s="55" t="s">
        <v>448</v>
      </c>
      <c r="S61" s="55"/>
      <c r="T61" s="55"/>
      <c r="U61" s="55"/>
      <c r="V61" s="55"/>
      <c r="W61" s="55"/>
      <c r="X61" s="55"/>
      <c r="Y61" s="55"/>
      <c r="Z61" s="55"/>
      <c r="AA61" s="55" t="s">
        <v>448</v>
      </c>
      <c r="AB61" s="55"/>
      <c r="AC61" s="1">
        <f>G61+COUNTIF(G61:AB61,"M")+COUNTIF(G61:U61,"AD")</f>
        <v>4</v>
      </c>
      <c r="AD61" s="1">
        <f>COUNTIF(G61:AB61,"I")+COUNTIF(G61:U61,"RI")</f>
        <v>1</v>
      </c>
      <c r="AE61" s="2">
        <f t="shared" si="0"/>
        <v>5</v>
      </c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9"/>
      <c r="BC61" s="59"/>
      <c r="BD61" s="59"/>
    </row>
    <row r="62" spans="1:56" ht="32.25" customHeight="1" x14ac:dyDescent="0.2">
      <c r="A62" s="11">
        <v>57008</v>
      </c>
      <c r="B62" s="12" t="s">
        <v>191</v>
      </c>
      <c r="C62" s="12" t="s">
        <v>192</v>
      </c>
      <c r="D62" s="13" t="s">
        <v>41</v>
      </c>
      <c r="E62" s="14" t="s">
        <v>21</v>
      </c>
      <c r="F62" s="15" t="s">
        <v>107</v>
      </c>
      <c r="G62" s="16"/>
      <c r="H62" s="16"/>
      <c r="I62" s="55" t="s">
        <v>449</v>
      </c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 t="s">
        <v>449</v>
      </c>
      <c r="W62" s="55"/>
      <c r="X62" s="55" t="s">
        <v>449</v>
      </c>
      <c r="Y62" s="55"/>
      <c r="Z62" s="55"/>
      <c r="AA62" s="55"/>
      <c r="AB62" s="55"/>
      <c r="AC62" s="1">
        <f>G62+COUNTIF(G62:AB62,"M")+COUNTIF(G62:U62,"AD")</f>
        <v>0</v>
      </c>
      <c r="AD62" s="1">
        <f>COUNTIF(G62:AB62,"I")+COUNTIF(G62:U62,"RI")</f>
        <v>3</v>
      </c>
      <c r="AE62" s="2">
        <f t="shared" si="0"/>
        <v>3</v>
      </c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59"/>
      <c r="AZ62" s="59"/>
      <c r="BA62" s="59"/>
      <c r="BB62" s="59"/>
      <c r="BC62" s="59"/>
      <c r="BD62" s="59"/>
    </row>
    <row r="63" spans="1:56" ht="32.25" customHeight="1" x14ac:dyDescent="0.2">
      <c r="A63" s="11">
        <v>57010</v>
      </c>
      <c r="B63" s="12" t="s">
        <v>172</v>
      </c>
      <c r="C63" s="12" t="s">
        <v>64</v>
      </c>
      <c r="D63" s="13" t="s">
        <v>41</v>
      </c>
      <c r="E63" s="14" t="s">
        <v>26</v>
      </c>
      <c r="F63" s="15" t="s">
        <v>107</v>
      </c>
      <c r="G63" s="16"/>
      <c r="H63" s="16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 t="s">
        <v>449</v>
      </c>
      <c r="V63" s="55"/>
      <c r="W63" s="55"/>
      <c r="X63" s="55"/>
      <c r="Y63" s="55" t="s">
        <v>448</v>
      </c>
      <c r="Z63" s="55" t="s">
        <v>448</v>
      </c>
      <c r="AA63" s="55"/>
      <c r="AB63" s="55"/>
      <c r="AC63" s="1">
        <f>G63+COUNTIF(G63:AB63,"M")+COUNTIF(G63:U63,"AD")</f>
        <v>2</v>
      </c>
      <c r="AD63" s="1">
        <f>COUNTIF(G63:AB63,"I")+COUNTIF(G63:U63,"RI")</f>
        <v>1</v>
      </c>
      <c r="AE63" s="2">
        <f t="shared" si="0"/>
        <v>3</v>
      </c>
      <c r="AG63" s="4" t="s">
        <v>202</v>
      </c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59"/>
      <c r="BB63" s="59"/>
      <c r="BC63" s="59"/>
      <c r="BD63" s="59"/>
    </row>
    <row r="64" spans="1:56" ht="32.25" customHeight="1" x14ac:dyDescent="0.2">
      <c r="A64" s="11">
        <v>57011</v>
      </c>
      <c r="B64" s="12" t="s">
        <v>72</v>
      </c>
      <c r="C64" s="12" t="s">
        <v>93</v>
      </c>
      <c r="D64" s="13" t="s">
        <v>41</v>
      </c>
      <c r="E64" s="14" t="s">
        <v>18</v>
      </c>
      <c r="F64" s="15" t="s">
        <v>107</v>
      </c>
      <c r="G64" s="16"/>
      <c r="H64" s="16"/>
      <c r="I64" s="55" t="s">
        <v>448</v>
      </c>
      <c r="J64" s="55" t="s">
        <v>448</v>
      </c>
      <c r="K64" s="55"/>
      <c r="L64" s="55"/>
      <c r="M64" s="55"/>
      <c r="N64" s="55" t="s">
        <v>448</v>
      </c>
      <c r="O64" s="55"/>
      <c r="P64" s="55"/>
      <c r="Q64" s="55"/>
      <c r="R64" s="55" t="s">
        <v>449</v>
      </c>
      <c r="S64" s="55"/>
      <c r="T64" s="55" t="s">
        <v>449</v>
      </c>
      <c r="U64" s="55" t="s">
        <v>448</v>
      </c>
      <c r="V64" s="55" t="s">
        <v>449</v>
      </c>
      <c r="W64" s="55"/>
      <c r="X64" s="55" t="s">
        <v>448</v>
      </c>
      <c r="Y64" s="55" t="s">
        <v>448</v>
      </c>
      <c r="Z64" s="55"/>
      <c r="AA64" s="55"/>
      <c r="AB64" s="55"/>
      <c r="AC64" s="1">
        <f>G64+COUNTIF(G64:AB64,"M")+COUNTIF(G64:U64,"AD")</f>
        <v>6</v>
      </c>
      <c r="AD64" s="1">
        <f>COUNTIF(G64:AB64,"I")+COUNTIF(G64:U64,"RI")</f>
        <v>3</v>
      </c>
      <c r="AE64" s="2">
        <f t="shared" si="0"/>
        <v>9</v>
      </c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/>
    </row>
    <row r="65" spans="1:56" ht="32.25" customHeight="1" x14ac:dyDescent="0.2">
      <c r="A65" s="11">
        <v>57014</v>
      </c>
      <c r="B65" s="12" t="s">
        <v>108</v>
      </c>
      <c r="C65" s="12" t="s">
        <v>418</v>
      </c>
      <c r="D65" s="13" t="s">
        <v>214</v>
      </c>
      <c r="E65" s="14" t="s">
        <v>3</v>
      </c>
      <c r="F65" s="15">
        <v>3</v>
      </c>
      <c r="G65" s="16"/>
      <c r="H65" s="16"/>
      <c r="I65" s="55"/>
      <c r="J65" s="55" t="s">
        <v>448</v>
      </c>
      <c r="K65" s="55" t="s">
        <v>449</v>
      </c>
      <c r="L65" s="55" t="s">
        <v>448</v>
      </c>
      <c r="M65" s="55" t="s">
        <v>448</v>
      </c>
      <c r="N65" s="55"/>
      <c r="O65" s="55" t="s">
        <v>449</v>
      </c>
      <c r="P65" s="55" t="s">
        <v>449</v>
      </c>
      <c r="Q65" s="55"/>
      <c r="R65" s="55" t="s">
        <v>448</v>
      </c>
      <c r="S65" s="55" t="s">
        <v>449</v>
      </c>
      <c r="T65" s="55" t="s">
        <v>449</v>
      </c>
      <c r="U65" s="55" t="s">
        <v>449</v>
      </c>
      <c r="V65" s="55" t="s">
        <v>449</v>
      </c>
      <c r="W65" s="55"/>
      <c r="X65" s="55"/>
      <c r="Y65" s="55"/>
      <c r="Z65" s="55"/>
      <c r="AA65" s="55" t="s">
        <v>448</v>
      </c>
      <c r="AB65" s="55"/>
      <c r="AC65" s="1">
        <f>G65+COUNTIF(G65:AB65,"M")+COUNTIF(G65:U65,"AD")</f>
        <v>5</v>
      </c>
      <c r="AD65" s="1">
        <f>COUNTIF(G65:AB65,"I")+COUNTIF(G65:U65,"RI")</f>
        <v>7</v>
      </c>
      <c r="AE65" s="2">
        <f t="shared" si="0"/>
        <v>12</v>
      </c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59"/>
    </row>
    <row r="66" spans="1:56" ht="32.25" customHeight="1" x14ac:dyDescent="0.2">
      <c r="A66" s="36">
        <v>57019</v>
      </c>
      <c r="B66" s="32" t="s">
        <v>161</v>
      </c>
      <c r="C66" s="32" t="s">
        <v>78</v>
      </c>
      <c r="D66" s="35" t="s">
        <v>41</v>
      </c>
      <c r="E66" s="32" t="s">
        <v>22</v>
      </c>
      <c r="F66" s="50" t="s">
        <v>107</v>
      </c>
      <c r="G66" s="51"/>
      <c r="H66" s="51"/>
      <c r="I66" s="56"/>
      <c r="J66" s="56" t="s">
        <v>448</v>
      </c>
      <c r="K66" s="56" t="s">
        <v>449</v>
      </c>
      <c r="L66" s="56" t="s">
        <v>448</v>
      </c>
      <c r="M66" s="56"/>
      <c r="N66" s="56"/>
      <c r="O66" s="56" t="s">
        <v>448</v>
      </c>
      <c r="P66" s="56" t="s">
        <v>449</v>
      </c>
      <c r="Q66" s="56"/>
      <c r="R66" s="56" t="s">
        <v>448</v>
      </c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1">
        <f>G66+COUNTIF(G66:AB66,"M")+COUNTIF(G66:U66,"AD")</f>
        <v>4</v>
      </c>
      <c r="AD66" s="1">
        <f>COUNTIF(G66:AB66,"I")+COUNTIF(G66:U66,"RI")</f>
        <v>2</v>
      </c>
      <c r="AE66" s="2">
        <f t="shared" si="0"/>
        <v>6</v>
      </c>
      <c r="AN66" s="59"/>
      <c r="AO66" s="59"/>
      <c r="AP66" s="59"/>
      <c r="AQ66" s="59"/>
      <c r="AR66" s="59"/>
      <c r="AS66" s="59"/>
      <c r="AT66" s="59"/>
      <c r="AU66" s="59"/>
      <c r="AV66" s="59"/>
      <c r="AW66" s="59"/>
      <c r="AX66" s="59"/>
      <c r="AY66" s="59"/>
      <c r="AZ66" s="59"/>
      <c r="BA66" s="59"/>
      <c r="BB66" s="59"/>
      <c r="BC66" s="59"/>
      <c r="BD66" s="59"/>
    </row>
    <row r="67" spans="1:56" ht="32.25" customHeight="1" x14ac:dyDescent="0.2">
      <c r="A67" s="18">
        <v>57023</v>
      </c>
      <c r="B67" s="12" t="s">
        <v>98</v>
      </c>
      <c r="C67" s="12" t="s">
        <v>99</v>
      </c>
      <c r="D67" s="13" t="s">
        <v>0</v>
      </c>
      <c r="E67" s="14" t="s">
        <v>9</v>
      </c>
      <c r="F67" s="15">
        <v>3</v>
      </c>
      <c r="G67" s="16"/>
      <c r="H67" s="16"/>
      <c r="I67" s="55"/>
      <c r="J67" s="55" t="s">
        <v>448</v>
      </c>
      <c r="K67" s="55"/>
      <c r="L67" s="55" t="s">
        <v>448</v>
      </c>
      <c r="M67" s="55"/>
      <c r="N67" s="55"/>
      <c r="O67" s="55" t="s">
        <v>448</v>
      </c>
      <c r="P67" s="55"/>
      <c r="Q67" s="55"/>
      <c r="R67" s="55" t="s">
        <v>448</v>
      </c>
      <c r="S67" s="55"/>
      <c r="T67" s="55" t="s">
        <v>448</v>
      </c>
      <c r="U67" s="55" t="s">
        <v>448</v>
      </c>
      <c r="V67" s="55" t="s">
        <v>448</v>
      </c>
      <c r="W67" s="55"/>
      <c r="X67" s="55"/>
      <c r="Y67" s="55" t="s">
        <v>449</v>
      </c>
      <c r="Z67" s="55" t="s">
        <v>449</v>
      </c>
      <c r="AA67" s="55" t="s">
        <v>449</v>
      </c>
      <c r="AB67" s="55"/>
      <c r="AC67" s="1">
        <f>G67+COUNTIF(G67:AB67,"M")+COUNTIF(G67:U67,"AD")</f>
        <v>7</v>
      </c>
      <c r="AD67" s="1">
        <f>COUNTIF(G67:AB67,"I")+COUNTIF(G67:U67,"RI")</f>
        <v>3</v>
      </c>
      <c r="AE67" s="2">
        <f t="shared" si="0"/>
        <v>10</v>
      </c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59"/>
      <c r="AZ67" s="59"/>
      <c r="BA67" s="59"/>
      <c r="BB67" s="59"/>
      <c r="BC67" s="59"/>
      <c r="BD67" s="59"/>
    </row>
    <row r="68" spans="1:56" ht="32.25" customHeight="1" x14ac:dyDescent="0.2">
      <c r="A68" s="11">
        <v>57024</v>
      </c>
      <c r="B68" s="12" t="s">
        <v>132</v>
      </c>
      <c r="C68" s="12" t="s">
        <v>94</v>
      </c>
      <c r="D68" s="13" t="s">
        <v>41</v>
      </c>
      <c r="E68" s="14" t="s">
        <v>3</v>
      </c>
      <c r="F68" s="15">
        <v>1</v>
      </c>
      <c r="G68" s="16"/>
      <c r="H68" s="16"/>
      <c r="I68" s="55"/>
      <c r="J68" s="55"/>
      <c r="K68" s="55"/>
      <c r="L68" s="55"/>
      <c r="M68" s="55"/>
      <c r="N68" s="55"/>
      <c r="O68" s="55" t="s">
        <v>448</v>
      </c>
      <c r="P68" s="55"/>
      <c r="Q68" s="55"/>
      <c r="R68" s="55"/>
      <c r="S68" s="55" t="s">
        <v>448</v>
      </c>
      <c r="T68" s="55"/>
      <c r="U68" s="55" t="s">
        <v>449</v>
      </c>
      <c r="V68" s="55"/>
      <c r="W68" s="55"/>
      <c r="X68" s="55"/>
      <c r="Y68" s="55"/>
      <c r="Z68" s="55"/>
      <c r="AA68" s="55" t="s">
        <v>448</v>
      </c>
      <c r="AB68" s="55"/>
      <c r="AC68" s="1">
        <f>G68+COUNTIF(G68:AB68,"M")+COUNTIF(G68:U68,"AD")</f>
        <v>3</v>
      </c>
      <c r="AD68" s="1">
        <f>COUNTIF(G68:AB68,"I")+COUNTIF(G68:U68,"RI")</f>
        <v>1</v>
      </c>
      <c r="AE68" s="2">
        <f t="shared" si="0"/>
        <v>4</v>
      </c>
      <c r="AN68" s="59"/>
      <c r="AO68" s="59"/>
      <c r="AP68" s="59"/>
      <c r="AQ68" s="59"/>
      <c r="AR68" s="59"/>
      <c r="AS68" s="59"/>
      <c r="AT68" s="59"/>
      <c r="AU68" s="59"/>
      <c r="AV68" s="59"/>
      <c r="AW68" s="59"/>
      <c r="AX68" s="59"/>
      <c r="AY68" s="59"/>
      <c r="AZ68" s="59"/>
      <c r="BA68" s="59"/>
      <c r="BB68" s="59"/>
      <c r="BC68" s="59"/>
      <c r="BD68" s="59"/>
    </row>
    <row r="69" spans="1:56" ht="32.25" customHeight="1" x14ac:dyDescent="0.2">
      <c r="A69" s="11">
        <v>57025</v>
      </c>
      <c r="B69" s="12" t="s">
        <v>79</v>
      </c>
      <c r="C69" s="12" t="s">
        <v>224</v>
      </c>
      <c r="D69" s="13" t="s">
        <v>41</v>
      </c>
      <c r="E69" s="14" t="s">
        <v>13</v>
      </c>
      <c r="F69" s="15" t="s">
        <v>107</v>
      </c>
      <c r="G69" s="16"/>
      <c r="H69" s="16"/>
      <c r="I69" s="55"/>
      <c r="J69" s="55"/>
      <c r="K69" s="55"/>
      <c r="L69" s="55"/>
      <c r="M69" s="55" t="s">
        <v>448</v>
      </c>
      <c r="N69" s="55"/>
      <c r="O69" s="55" t="s">
        <v>449</v>
      </c>
      <c r="P69" s="55"/>
      <c r="Q69" s="55"/>
      <c r="R69" s="55"/>
      <c r="S69" s="55" t="s">
        <v>448</v>
      </c>
      <c r="T69" s="55" t="s">
        <v>448</v>
      </c>
      <c r="U69" s="55"/>
      <c r="V69" s="55" t="s">
        <v>448</v>
      </c>
      <c r="W69" s="55"/>
      <c r="X69" s="55" t="s">
        <v>448</v>
      </c>
      <c r="Y69" s="55" t="s">
        <v>448</v>
      </c>
      <c r="Z69" s="55"/>
      <c r="AA69" s="55" t="s">
        <v>449</v>
      </c>
      <c r="AB69" s="55"/>
      <c r="AC69" s="1">
        <f>G69+COUNTIF(G69:AB69,"M")+COUNTIF(G69:U69,"AD")</f>
        <v>6</v>
      </c>
      <c r="AD69" s="1">
        <f>COUNTIF(G69:AB69,"I")+COUNTIF(G69:U69,"RI")</f>
        <v>2</v>
      </c>
      <c r="AE69" s="2">
        <f t="shared" si="0"/>
        <v>8</v>
      </c>
      <c r="AN69" s="59"/>
      <c r="AO69" s="59"/>
      <c r="AP69" s="59"/>
      <c r="AQ69" s="59"/>
      <c r="AR69" s="59"/>
      <c r="AS69" s="59"/>
      <c r="AT69" s="59"/>
      <c r="AU69" s="59"/>
      <c r="AV69" s="59"/>
      <c r="AW69" s="59"/>
      <c r="AX69" s="59"/>
      <c r="AY69" s="59"/>
      <c r="AZ69" s="59"/>
      <c r="BA69" s="59"/>
      <c r="BB69" s="59"/>
      <c r="BC69" s="59"/>
      <c r="BD69" s="59"/>
    </row>
    <row r="70" spans="1:56" ht="32.25" customHeight="1" x14ac:dyDescent="0.2">
      <c r="A70" s="11">
        <v>57028</v>
      </c>
      <c r="B70" s="12" t="s">
        <v>203</v>
      </c>
      <c r="C70" s="12" t="s">
        <v>80</v>
      </c>
      <c r="D70" s="13" t="s">
        <v>41</v>
      </c>
      <c r="E70" s="14" t="s">
        <v>14</v>
      </c>
      <c r="F70" s="15">
        <v>3</v>
      </c>
      <c r="G70" s="16"/>
      <c r="H70" s="16"/>
      <c r="I70" s="55"/>
      <c r="J70" s="55" t="s">
        <v>448</v>
      </c>
      <c r="K70" s="55" t="s">
        <v>449</v>
      </c>
      <c r="L70" s="55" t="s">
        <v>448</v>
      </c>
      <c r="M70" s="55" t="s">
        <v>448</v>
      </c>
      <c r="N70" s="55"/>
      <c r="O70" s="55" t="s">
        <v>448</v>
      </c>
      <c r="P70" s="55" t="s">
        <v>449</v>
      </c>
      <c r="Q70" s="55"/>
      <c r="R70" s="55" t="s">
        <v>448</v>
      </c>
      <c r="S70" s="55"/>
      <c r="T70" s="55"/>
      <c r="U70" s="55" t="s">
        <v>448</v>
      </c>
      <c r="V70" s="55" t="s">
        <v>449</v>
      </c>
      <c r="W70" s="55"/>
      <c r="X70" s="55"/>
      <c r="Y70" s="55"/>
      <c r="Z70" s="55"/>
      <c r="AA70" s="55" t="s">
        <v>448</v>
      </c>
      <c r="AB70" s="55"/>
      <c r="AC70" s="1">
        <f>G70+COUNTIF(G70:AB70,"M")+COUNTIF(G70:U70,"AD")</f>
        <v>7</v>
      </c>
      <c r="AD70" s="1">
        <f>COUNTIF(G70:AB70,"I")+COUNTIF(G70:U70,"RI")</f>
        <v>3</v>
      </c>
      <c r="AE70" s="2">
        <f t="shared" si="0"/>
        <v>10</v>
      </c>
      <c r="AN70" s="59"/>
      <c r="AO70" s="59"/>
      <c r="AP70" s="59"/>
      <c r="AQ70" s="59"/>
      <c r="AR70" s="59"/>
      <c r="AS70" s="59"/>
      <c r="AT70" s="59"/>
      <c r="AU70" s="59"/>
      <c r="AV70" s="59"/>
      <c r="AW70" s="59"/>
      <c r="AX70" s="59"/>
      <c r="AY70" s="59"/>
      <c r="AZ70" s="59"/>
      <c r="BA70" s="59"/>
      <c r="BB70" s="59"/>
      <c r="BC70" s="59"/>
      <c r="BD70" s="59"/>
    </row>
    <row r="71" spans="1:56" ht="32.25" customHeight="1" x14ac:dyDescent="0.2">
      <c r="A71" s="11">
        <v>57029</v>
      </c>
      <c r="B71" s="12" t="s">
        <v>103</v>
      </c>
      <c r="C71" s="12" t="s">
        <v>184</v>
      </c>
      <c r="D71" s="13" t="s">
        <v>41</v>
      </c>
      <c r="E71" s="14" t="s">
        <v>9</v>
      </c>
      <c r="F71" s="15">
        <v>3</v>
      </c>
      <c r="G71" s="16"/>
      <c r="H71" s="16"/>
      <c r="I71" s="55"/>
      <c r="J71" s="55"/>
      <c r="K71" s="55"/>
      <c r="L71" s="55"/>
      <c r="M71" s="55"/>
      <c r="N71" s="55"/>
      <c r="O71" s="55"/>
      <c r="P71" s="55"/>
      <c r="Q71" s="55"/>
      <c r="R71" s="55" t="s">
        <v>448</v>
      </c>
      <c r="S71" s="55"/>
      <c r="T71" s="55"/>
      <c r="U71" s="55" t="s">
        <v>448</v>
      </c>
      <c r="V71" s="55" t="s">
        <v>449</v>
      </c>
      <c r="W71" s="55"/>
      <c r="X71" s="55"/>
      <c r="Y71" s="55"/>
      <c r="Z71" s="55"/>
      <c r="AA71" s="55"/>
      <c r="AB71" s="55"/>
      <c r="AC71" s="1">
        <f>G71+COUNTIF(G71:AB71,"M")+COUNTIF(G71:U71,"AD")</f>
        <v>2</v>
      </c>
      <c r="AD71" s="1">
        <f>COUNTIF(G71:AB71,"I")+COUNTIF(G71:U71,"RI")</f>
        <v>1</v>
      </c>
      <c r="AE71" s="2">
        <f t="shared" ref="AE71:AE134" si="1">+AC71+AD71</f>
        <v>3</v>
      </c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/>
      <c r="BD71" s="59"/>
    </row>
    <row r="72" spans="1:56" ht="32.25" customHeight="1" x14ac:dyDescent="0.2">
      <c r="A72" s="11">
        <v>57030</v>
      </c>
      <c r="B72" s="12" t="s">
        <v>183</v>
      </c>
      <c r="C72" s="12" t="s">
        <v>97</v>
      </c>
      <c r="D72" s="13" t="s">
        <v>41</v>
      </c>
      <c r="E72" s="14" t="s">
        <v>6</v>
      </c>
      <c r="F72" s="15">
        <v>3</v>
      </c>
      <c r="G72" s="16"/>
      <c r="H72" s="16"/>
      <c r="I72" s="55"/>
      <c r="J72" s="55"/>
      <c r="K72" s="55"/>
      <c r="L72" s="55" t="s">
        <v>448</v>
      </c>
      <c r="M72" s="55"/>
      <c r="N72" s="55"/>
      <c r="O72" s="55" t="s">
        <v>448</v>
      </c>
      <c r="P72" s="55" t="s">
        <v>449</v>
      </c>
      <c r="Q72" s="55"/>
      <c r="R72" s="55" t="s">
        <v>448</v>
      </c>
      <c r="S72" s="55"/>
      <c r="T72" s="55"/>
      <c r="U72" s="55" t="s">
        <v>448</v>
      </c>
      <c r="V72" s="55" t="s">
        <v>449</v>
      </c>
      <c r="W72" s="55"/>
      <c r="X72" s="55" t="s">
        <v>448</v>
      </c>
      <c r="Y72" s="55" t="s">
        <v>448</v>
      </c>
      <c r="Z72" s="55"/>
      <c r="AA72" s="55"/>
      <c r="AB72" s="55"/>
      <c r="AC72" s="1">
        <f>G72+COUNTIF(G72:AB72,"M")+COUNTIF(G72:U72,"AD")</f>
        <v>6</v>
      </c>
      <c r="AD72" s="1">
        <f>COUNTIF(G72:AB72,"I")+COUNTIF(G72:U72,"RI")</f>
        <v>2</v>
      </c>
      <c r="AE72" s="2">
        <f t="shared" si="1"/>
        <v>8</v>
      </c>
      <c r="AN72" s="59"/>
      <c r="AO72" s="59"/>
      <c r="AP72" s="59"/>
      <c r="AQ72" s="59"/>
      <c r="AR72" s="59"/>
      <c r="AS72" s="59"/>
      <c r="AT72" s="59"/>
      <c r="AU72" s="59"/>
      <c r="AV72" s="59"/>
      <c r="AW72" s="59"/>
      <c r="AX72" s="59"/>
      <c r="AY72" s="59"/>
      <c r="AZ72" s="59"/>
      <c r="BA72" s="59"/>
      <c r="BB72" s="59"/>
      <c r="BC72" s="59"/>
      <c r="BD72" s="59"/>
    </row>
    <row r="73" spans="1:56" ht="32.25" customHeight="1" x14ac:dyDescent="0.2">
      <c r="A73" s="11">
        <v>57031</v>
      </c>
      <c r="B73" s="12" t="s">
        <v>81</v>
      </c>
      <c r="C73" s="12" t="s">
        <v>140</v>
      </c>
      <c r="D73" s="13" t="s">
        <v>284</v>
      </c>
      <c r="E73" s="14" t="s">
        <v>3</v>
      </c>
      <c r="F73" s="15">
        <v>1</v>
      </c>
      <c r="G73" s="16"/>
      <c r="H73" s="16"/>
      <c r="I73" s="55" t="s">
        <v>448</v>
      </c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 t="s">
        <v>449</v>
      </c>
      <c r="W73" s="55"/>
      <c r="X73" s="55"/>
      <c r="Y73" s="55"/>
      <c r="Z73" s="55"/>
      <c r="AA73" s="55" t="s">
        <v>449</v>
      </c>
      <c r="AB73" s="55"/>
      <c r="AC73" s="1">
        <f>G73+COUNTIF(G73:AB73,"M")+COUNTIF(G73:U73,"AD")</f>
        <v>1</v>
      </c>
      <c r="AD73" s="1">
        <f>COUNTIF(G73:AB73,"I")+COUNTIF(G73:U73,"RI")</f>
        <v>2</v>
      </c>
      <c r="AE73" s="2">
        <f t="shared" si="1"/>
        <v>3</v>
      </c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59"/>
      <c r="BB73" s="59"/>
      <c r="BC73" s="59"/>
      <c r="BD73" s="59"/>
    </row>
    <row r="74" spans="1:56" ht="32.25" customHeight="1" x14ac:dyDescent="0.2">
      <c r="A74" s="11">
        <v>57033</v>
      </c>
      <c r="B74" s="12" t="s">
        <v>114</v>
      </c>
      <c r="C74" s="12" t="s">
        <v>74</v>
      </c>
      <c r="D74" s="13" t="s">
        <v>75</v>
      </c>
      <c r="E74" s="14" t="s">
        <v>9</v>
      </c>
      <c r="F74" s="15">
        <v>3</v>
      </c>
      <c r="G74" s="16"/>
      <c r="H74" s="16"/>
      <c r="I74" s="55"/>
      <c r="J74" s="55" t="s">
        <v>448</v>
      </c>
      <c r="K74" s="55" t="s">
        <v>449</v>
      </c>
      <c r="L74" s="55" t="s">
        <v>448</v>
      </c>
      <c r="M74" s="55"/>
      <c r="N74" s="55"/>
      <c r="O74" s="55" t="s">
        <v>448</v>
      </c>
      <c r="P74" s="55"/>
      <c r="Q74" s="55"/>
      <c r="R74" s="55" t="s">
        <v>448</v>
      </c>
      <c r="S74" s="55"/>
      <c r="T74" s="55"/>
      <c r="U74" s="55" t="s">
        <v>448</v>
      </c>
      <c r="V74" s="55"/>
      <c r="W74" s="55"/>
      <c r="X74" s="55"/>
      <c r="Y74" s="55" t="s">
        <v>448</v>
      </c>
      <c r="Z74" s="55"/>
      <c r="AA74" s="55" t="s">
        <v>448</v>
      </c>
      <c r="AB74" s="55"/>
      <c r="AC74" s="1">
        <f>G74+COUNTIF(G74:AB74,"M")+COUNTIF(G74:U74,"AD")</f>
        <v>7</v>
      </c>
      <c r="AD74" s="1">
        <f>COUNTIF(G74:AB74,"I")+COUNTIF(G74:U74,"RI")</f>
        <v>1</v>
      </c>
      <c r="AE74" s="2">
        <f t="shared" si="1"/>
        <v>8</v>
      </c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</row>
    <row r="75" spans="1:56" ht="32.25" customHeight="1" x14ac:dyDescent="0.2">
      <c r="A75" s="11">
        <v>57036</v>
      </c>
      <c r="B75" s="12" t="s">
        <v>76</v>
      </c>
      <c r="C75" s="12" t="s">
        <v>73</v>
      </c>
      <c r="D75" s="13" t="s">
        <v>41</v>
      </c>
      <c r="E75" s="14" t="s">
        <v>9</v>
      </c>
      <c r="F75" s="15">
        <v>4</v>
      </c>
      <c r="G75" s="16"/>
      <c r="H75" s="16"/>
      <c r="I75" s="55"/>
      <c r="J75" s="55" t="s">
        <v>449</v>
      </c>
      <c r="K75" s="55" t="s">
        <v>448</v>
      </c>
      <c r="L75" s="55" t="s">
        <v>448</v>
      </c>
      <c r="M75" s="55"/>
      <c r="N75" s="55"/>
      <c r="O75" s="55" t="s">
        <v>449</v>
      </c>
      <c r="P75" s="55" t="s">
        <v>448</v>
      </c>
      <c r="Q75" s="55"/>
      <c r="R75" s="55" t="s">
        <v>448</v>
      </c>
      <c r="S75" s="55" t="s">
        <v>449</v>
      </c>
      <c r="T75" s="55"/>
      <c r="U75" s="55" t="s">
        <v>449</v>
      </c>
      <c r="V75" s="55" t="s">
        <v>449</v>
      </c>
      <c r="W75" s="55"/>
      <c r="X75" s="55" t="s">
        <v>448</v>
      </c>
      <c r="Y75" s="55" t="s">
        <v>448</v>
      </c>
      <c r="Z75" s="55"/>
      <c r="AA75" s="55"/>
      <c r="AB75" s="55"/>
      <c r="AC75" s="1">
        <f>G75+COUNTIF(G75:AB75,"M")+COUNTIF(G75:U75,"AD")</f>
        <v>6</v>
      </c>
      <c r="AD75" s="1">
        <f>COUNTIF(G75:AB75,"I")+COUNTIF(G75:U75,"RI")</f>
        <v>5</v>
      </c>
      <c r="AE75" s="2">
        <f t="shared" si="1"/>
        <v>11</v>
      </c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</row>
    <row r="76" spans="1:56" ht="32.25" customHeight="1" x14ac:dyDescent="0.2">
      <c r="A76" s="11">
        <v>57039</v>
      </c>
      <c r="B76" s="12" t="s">
        <v>156</v>
      </c>
      <c r="C76" s="12" t="s">
        <v>157</v>
      </c>
      <c r="D76" s="13" t="s">
        <v>41</v>
      </c>
      <c r="E76" s="14" t="s">
        <v>3</v>
      </c>
      <c r="F76" s="15">
        <v>3</v>
      </c>
      <c r="G76" s="16"/>
      <c r="H76" s="16"/>
      <c r="I76" s="55"/>
      <c r="J76" s="55" t="s">
        <v>448</v>
      </c>
      <c r="K76" s="55"/>
      <c r="L76" s="55" t="s">
        <v>448</v>
      </c>
      <c r="M76" s="55"/>
      <c r="N76" s="55"/>
      <c r="O76" s="55" t="s">
        <v>448</v>
      </c>
      <c r="P76" s="55"/>
      <c r="Q76" s="55"/>
      <c r="R76" s="55" t="s">
        <v>448</v>
      </c>
      <c r="S76" s="55"/>
      <c r="T76" s="55"/>
      <c r="U76" s="55" t="s">
        <v>449</v>
      </c>
      <c r="V76" s="55" t="s">
        <v>449</v>
      </c>
      <c r="W76" s="55"/>
      <c r="X76" s="55"/>
      <c r="Y76" s="55"/>
      <c r="Z76" s="55"/>
      <c r="AA76" s="55"/>
      <c r="AB76" s="55"/>
      <c r="AC76" s="1">
        <f>G76+COUNTIF(G76:AB76,"M")+COUNTIF(G76:U76,"AD")</f>
        <v>4</v>
      </c>
      <c r="AD76" s="1">
        <f>COUNTIF(G76:AB76,"I")+COUNTIF(G76:U76,"RI")</f>
        <v>2</v>
      </c>
      <c r="AE76" s="2">
        <f t="shared" si="1"/>
        <v>6</v>
      </c>
      <c r="AN76" s="59"/>
      <c r="AO76" s="59"/>
      <c r="AP76" s="59"/>
      <c r="AQ76" s="59"/>
      <c r="AR76" s="59"/>
      <c r="AS76" s="59"/>
      <c r="AT76" s="59"/>
      <c r="AU76" s="59"/>
      <c r="AV76" s="59"/>
      <c r="AW76" s="59"/>
      <c r="AX76" s="59"/>
      <c r="AY76" s="59"/>
      <c r="AZ76" s="59"/>
      <c r="BA76" s="59"/>
      <c r="BB76" s="59"/>
      <c r="BC76" s="59"/>
      <c r="BD76" s="59"/>
    </row>
    <row r="77" spans="1:56" s="17" customFormat="1" ht="32.25" customHeight="1" x14ac:dyDescent="0.2">
      <c r="A77" s="11">
        <v>57043</v>
      </c>
      <c r="B77" s="12" t="s">
        <v>150</v>
      </c>
      <c r="C77" s="12" t="s">
        <v>151</v>
      </c>
      <c r="D77" s="13" t="s">
        <v>41</v>
      </c>
      <c r="E77" s="14" t="s">
        <v>1</v>
      </c>
      <c r="F77" s="15" t="s">
        <v>107</v>
      </c>
      <c r="G77" s="16"/>
      <c r="H77" s="16"/>
      <c r="I77" s="55"/>
      <c r="J77" s="55"/>
      <c r="K77" s="55"/>
      <c r="L77" s="55"/>
      <c r="M77" s="55"/>
      <c r="N77" s="55"/>
      <c r="O77" s="55"/>
      <c r="P77" s="55"/>
      <c r="Q77" s="55"/>
      <c r="R77" s="55" t="s">
        <v>448</v>
      </c>
      <c r="S77" s="55"/>
      <c r="T77" s="55" t="s">
        <v>449</v>
      </c>
      <c r="U77" s="55" t="s">
        <v>449</v>
      </c>
      <c r="V77" s="55" t="s">
        <v>449</v>
      </c>
      <c r="W77" s="55"/>
      <c r="X77" s="55"/>
      <c r="Y77" s="55"/>
      <c r="Z77" s="55"/>
      <c r="AA77" s="55"/>
      <c r="AB77" s="55"/>
      <c r="AC77" s="1">
        <f>G77+COUNTIF(G77:AB77,"M")+COUNTIF(G77:U77,"AD")</f>
        <v>1</v>
      </c>
      <c r="AD77" s="1">
        <f>COUNTIF(G77:AB77,"I")+COUNTIF(G77:U77,"RI")</f>
        <v>3</v>
      </c>
      <c r="AE77" s="2">
        <f t="shared" si="1"/>
        <v>4</v>
      </c>
      <c r="AF77" s="4"/>
      <c r="AG77" s="4"/>
      <c r="AH77" s="4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</row>
    <row r="78" spans="1:56" ht="27" customHeight="1" x14ac:dyDescent="0.2">
      <c r="A78" s="11">
        <v>57044</v>
      </c>
      <c r="B78" s="12" t="s">
        <v>180</v>
      </c>
      <c r="C78" s="12" t="s">
        <v>65</v>
      </c>
      <c r="D78" s="13" t="s">
        <v>41</v>
      </c>
      <c r="E78" s="14" t="s">
        <v>9</v>
      </c>
      <c r="F78" s="15">
        <v>6</v>
      </c>
      <c r="G78" s="16"/>
      <c r="H78" s="16"/>
      <c r="I78" s="55"/>
      <c r="J78" s="55"/>
      <c r="K78" s="55"/>
      <c r="L78" s="55" t="s">
        <v>448</v>
      </c>
      <c r="M78" s="55"/>
      <c r="N78" s="55"/>
      <c r="O78" s="55" t="s">
        <v>448</v>
      </c>
      <c r="P78" s="55" t="s">
        <v>449</v>
      </c>
      <c r="Q78" s="55"/>
      <c r="R78" s="55" t="s">
        <v>448</v>
      </c>
      <c r="S78" s="55"/>
      <c r="T78" s="55"/>
      <c r="U78" s="55" t="s">
        <v>448</v>
      </c>
      <c r="V78" s="55"/>
      <c r="W78" s="55"/>
      <c r="X78" s="55"/>
      <c r="Y78" s="55"/>
      <c r="Z78" s="55"/>
      <c r="AA78" s="55"/>
      <c r="AB78" s="55"/>
      <c r="AC78" s="1">
        <f>G78+COUNTIF(G78:AB78,"M")+COUNTIF(G78:U78,"AD")</f>
        <v>4</v>
      </c>
      <c r="AD78" s="1">
        <f>COUNTIF(G78:AB78,"I")+COUNTIF(G78:U78,"RI")</f>
        <v>1</v>
      </c>
      <c r="AE78" s="2">
        <f t="shared" si="1"/>
        <v>5</v>
      </c>
      <c r="AN78" s="59"/>
      <c r="AO78" s="59"/>
      <c r="AP78" s="59"/>
      <c r="AQ78" s="59"/>
      <c r="AR78" s="59"/>
      <c r="AS78" s="59"/>
      <c r="AT78" s="59"/>
      <c r="AU78" s="59"/>
      <c r="AV78" s="59"/>
      <c r="AW78" s="59"/>
      <c r="AX78" s="59"/>
      <c r="AY78" s="59"/>
      <c r="AZ78" s="59"/>
      <c r="BA78" s="59"/>
      <c r="BB78" s="59"/>
      <c r="BC78" s="59"/>
      <c r="BD78" s="59"/>
    </row>
    <row r="79" spans="1:56" ht="39" customHeight="1" x14ac:dyDescent="0.2">
      <c r="A79" s="11">
        <v>57045</v>
      </c>
      <c r="B79" s="12" t="s">
        <v>85</v>
      </c>
      <c r="C79" s="12" t="s">
        <v>100</v>
      </c>
      <c r="D79" s="13" t="s">
        <v>41</v>
      </c>
      <c r="E79" s="14" t="s">
        <v>232</v>
      </c>
      <c r="F79" s="15">
        <v>1</v>
      </c>
      <c r="G79" s="16"/>
      <c r="H79" s="16"/>
      <c r="I79" s="55" t="s">
        <v>448</v>
      </c>
      <c r="J79" s="55"/>
      <c r="K79" s="55"/>
      <c r="L79" s="55"/>
      <c r="M79" s="55"/>
      <c r="N79" s="55"/>
      <c r="O79" s="55"/>
      <c r="P79" s="55"/>
      <c r="Q79" s="55"/>
      <c r="R79" s="55" t="s">
        <v>448</v>
      </c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1">
        <f>G79+COUNTIF(G79:AB79,"M")+COUNTIF(G79:U79,"AD")</f>
        <v>2</v>
      </c>
      <c r="AD79" s="1">
        <f>COUNTIF(G79:AB79,"I")+COUNTIF(G79:U79,"RI")</f>
        <v>0</v>
      </c>
      <c r="AE79" s="2">
        <f t="shared" si="1"/>
        <v>2</v>
      </c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59"/>
      <c r="BB79" s="59"/>
      <c r="BC79" s="59"/>
      <c r="BD79" s="59"/>
    </row>
    <row r="80" spans="1:56" ht="32.25" customHeight="1" x14ac:dyDescent="0.2">
      <c r="A80" s="11">
        <v>57046</v>
      </c>
      <c r="B80" s="12" t="s">
        <v>182</v>
      </c>
      <c r="C80" s="12" t="s">
        <v>91</v>
      </c>
      <c r="D80" s="13" t="s">
        <v>41</v>
      </c>
      <c r="E80" s="14" t="s">
        <v>9</v>
      </c>
      <c r="F80" s="15">
        <v>5</v>
      </c>
      <c r="G80" s="16"/>
      <c r="H80" s="16"/>
      <c r="I80" s="55"/>
      <c r="J80" s="55" t="s">
        <v>448</v>
      </c>
      <c r="K80" s="55" t="s">
        <v>449</v>
      </c>
      <c r="L80" s="55" t="s">
        <v>448</v>
      </c>
      <c r="M80" s="55" t="s">
        <v>448</v>
      </c>
      <c r="N80" s="55"/>
      <c r="O80" s="55" t="s">
        <v>448</v>
      </c>
      <c r="P80" s="55" t="s">
        <v>449</v>
      </c>
      <c r="Q80" s="55"/>
      <c r="R80" s="55" t="s">
        <v>448</v>
      </c>
      <c r="S80" s="55" t="s">
        <v>448</v>
      </c>
      <c r="T80" s="55" t="s">
        <v>448</v>
      </c>
      <c r="U80" s="55" t="s">
        <v>448</v>
      </c>
      <c r="V80" s="55" t="s">
        <v>448</v>
      </c>
      <c r="W80" s="55"/>
      <c r="X80" s="55" t="s">
        <v>448</v>
      </c>
      <c r="Y80" s="55" t="s">
        <v>448</v>
      </c>
      <c r="Z80" s="55"/>
      <c r="AA80" s="55"/>
      <c r="AB80" s="55"/>
      <c r="AC80" s="1">
        <f>G80+COUNTIF(G80:AB80,"M")+COUNTIF(G80:U80,"AD")</f>
        <v>11</v>
      </c>
      <c r="AD80" s="1">
        <f>COUNTIF(G80:AB80,"I")+COUNTIF(G80:U80,"RI")</f>
        <v>2</v>
      </c>
      <c r="AE80" s="2">
        <f t="shared" si="1"/>
        <v>13</v>
      </c>
      <c r="AN80" s="59"/>
      <c r="AO80" s="59"/>
      <c r="AP80" s="59"/>
      <c r="AQ80" s="59"/>
      <c r="AR80" s="59"/>
      <c r="AS80" s="59"/>
      <c r="AT80" s="59"/>
      <c r="AU80" s="59"/>
      <c r="AV80" s="59"/>
      <c r="AW80" s="59"/>
      <c r="AX80" s="59"/>
      <c r="AY80" s="59"/>
      <c r="AZ80" s="59"/>
      <c r="BA80" s="59"/>
      <c r="BB80" s="59"/>
      <c r="BC80" s="59"/>
      <c r="BD80" s="59"/>
    </row>
    <row r="81" spans="1:56" ht="32.25" customHeight="1" x14ac:dyDescent="0.2">
      <c r="A81" s="11">
        <v>57047</v>
      </c>
      <c r="B81" s="12" t="s">
        <v>163</v>
      </c>
      <c r="C81" s="12" t="s">
        <v>46</v>
      </c>
      <c r="D81" s="13" t="s">
        <v>41</v>
      </c>
      <c r="E81" s="14" t="s">
        <v>11</v>
      </c>
      <c r="F81" s="15">
        <v>1</v>
      </c>
      <c r="G81" s="16"/>
      <c r="H81" s="16"/>
      <c r="I81" s="55"/>
      <c r="J81" s="55"/>
      <c r="K81" s="55" t="s">
        <v>449</v>
      </c>
      <c r="L81" s="55"/>
      <c r="M81" s="55"/>
      <c r="N81" s="55" t="s">
        <v>448</v>
      </c>
      <c r="O81" s="55" t="s">
        <v>449</v>
      </c>
      <c r="P81" s="55" t="s">
        <v>449</v>
      </c>
      <c r="Q81" s="55"/>
      <c r="R81" s="55" t="s">
        <v>449</v>
      </c>
      <c r="S81" s="55"/>
      <c r="T81" s="55"/>
      <c r="U81" s="55" t="s">
        <v>449</v>
      </c>
      <c r="V81" s="55"/>
      <c r="W81" s="55"/>
      <c r="X81" s="55"/>
      <c r="Y81" s="55"/>
      <c r="Z81" s="55"/>
      <c r="AA81" s="55"/>
      <c r="AB81" s="55"/>
      <c r="AC81" s="1">
        <f>G81+COUNTIF(G81:AB81,"M")+COUNTIF(G81:U81,"AD")</f>
        <v>1</v>
      </c>
      <c r="AD81" s="1">
        <f>COUNTIF(G81:AB81,"I")+COUNTIF(G81:U81,"RI")</f>
        <v>5</v>
      </c>
      <c r="AE81" s="2">
        <f t="shared" si="1"/>
        <v>6</v>
      </c>
      <c r="AN81" s="59"/>
      <c r="AO81" s="59"/>
      <c r="AP81" s="59"/>
      <c r="AQ81" s="59"/>
      <c r="AR81" s="59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</row>
    <row r="82" spans="1:56" ht="32.25" customHeight="1" x14ac:dyDescent="0.2">
      <c r="A82" s="11">
        <v>57049</v>
      </c>
      <c r="B82" s="12" t="s">
        <v>169</v>
      </c>
      <c r="C82" s="12" t="s">
        <v>170</v>
      </c>
      <c r="D82" s="13" t="s">
        <v>41</v>
      </c>
      <c r="E82" s="14" t="s">
        <v>5</v>
      </c>
      <c r="F82" s="15" t="s">
        <v>107</v>
      </c>
      <c r="G82" s="16"/>
      <c r="H82" s="16"/>
      <c r="I82" s="55"/>
      <c r="J82" s="55" t="s">
        <v>449</v>
      </c>
      <c r="K82" s="55"/>
      <c r="L82" s="55" t="s">
        <v>448</v>
      </c>
      <c r="M82" s="55"/>
      <c r="N82" s="55"/>
      <c r="O82" s="55" t="s">
        <v>448</v>
      </c>
      <c r="P82" s="55" t="s">
        <v>449</v>
      </c>
      <c r="Q82" s="55"/>
      <c r="R82" s="55" t="s">
        <v>448</v>
      </c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1">
        <f>G82+COUNTIF(G82:AB82,"M")+COUNTIF(G82:U82,"AD")</f>
        <v>3</v>
      </c>
      <c r="AD82" s="1">
        <f>COUNTIF(G82:AB82,"I")+COUNTIF(G82:U82,"RI")</f>
        <v>2</v>
      </c>
      <c r="AE82" s="2">
        <f t="shared" si="1"/>
        <v>5</v>
      </c>
      <c r="AF82" s="17"/>
      <c r="AG82" s="17"/>
      <c r="AH82" s="17"/>
      <c r="AN82" s="59"/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59"/>
      <c r="AZ82" s="59"/>
      <c r="BA82" s="59"/>
      <c r="BB82" s="59"/>
      <c r="BC82" s="59"/>
      <c r="BD82" s="59"/>
    </row>
    <row r="83" spans="1:56" ht="32.25" customHeight="1" x14ac:dyDescent="0.2">
      <c r="A83" s="11">
        <v>57052</v>
      </c>
      <c r="B83" s="12" t="s">
        <v>242</v>
      </c>
      <c r="C83" s="12" t="s">
        <v>243</v>
      </c>
      <c r="D83" s="13" t="s">
        <v>41</v>
      </c>
      <c r="E83" s="14" t="s">
        <v>27</v>
      </c>
      <c r="F83" s="15" t="s">
        <v>107</v>
      </c>
      <c r="G83" s="16"/>
      <c r="H83" s="16"/>
      <c r="I83" s="55"/>
      <c r="J83" s="55"/>
      <c r="K83" s="55"/>
      <c r="L83" s="55"/>
      <c r="M83" s="55"/>
      <c r="N83" s="55" t="s">
        <v>448</v>
      </c>
      <c r="O83" s="55" t="s">
        <v>449</v>
      </c>
      <c r="P83" s="55"/>
      <c r="Q83" s="55"/>
      <c r="R83" s="55" t="s">
        <v>448</v>
      </c>
      <c r="S83" s="55"/>
      <c r="T83" s="55" t="s">
        <v>448</v>
      </c>
      <c r="U83" s="55" t="s">
        <v>448</v>
      </c>
      <c r="V83" s="55"/>
      <c r="W83" s="55"/>
      <c r="X83" s="55"/>
      <c r="Y83" s="55" t="s">
        <v>448</v>
      </c>
      <c r="Z83" s="55"/>
      <c r="AA83" s="55"/>
      <c r="AB83" s="55"/>
      <c r="AC83" s="1">
        <f>G83+COUNTIF(G83:AB83,"M")+COUNTIF(G83:U83,"AD")</f>
        <v>5</v>
      </c>
      <c r="AD83" s="1">
        <f>COUNTIF(G83:AB83,"I")+COUNTIF(G83:U83,"RI")</f>
        <v>1</v>
      </c>
      <c r="AE83" s="2">
        <f t="shared" si="1"/>
        <v>6</v>
      </c>
      <c r="AN83" s="59"/>
      <c r="AO83" s="59"/>
      <c r="AP83" s="59"/>
      <c r="AQ83" s="59"/>
      <c r="AR83" s="59"/>
      <c r="AS83" s="59"/>
      <c r="AT83" s="59"/>
      <c r="AU83" s="59"/>
      <c r="AV83" s="59"/>
      <c r="AW83" s="59"/>
      <c r="AX83" s="59"/>
      <c r="AY83" s="59"/>
      <c r="AZ83" s="59"/>
      <c r="BA83" s="59"/>
      <c r="BB83" s="59"/>
      <c r="BC83" s="59"/>
      <c r="BD83" s="59"/>
    </row>
    <row r="84" spans="1:56" ht="32.25" customHeight="1" x14ac:dyDescent="0.2">
      <c r="A84" s="11">
        <v>57055</v>
      </c>
      <c r="B84" s="12" t="s">
        <v>185</v>
      </c>
      <c r="C84" s="12" t="s">
        <v>186</v>
      </c>
      <c r="D84" s="13" t="s">
        <v>41</v>
      </c>
      <c r="E84" s="14" t="s">
        <v>14</v>
      </c>
      <c r="F84" s="15">
        <v>2</v>
      </c>
      <c r="G84" s="16"/>
      <c r="H84" s="16"/>
      <c r="I84" s="55"/>
      <c r="J84" s="55"/>
      <c r="K84" s="55"/>
      <c r="L84" s="55" t="s">
        <v>449</v>
      </c>
      <c r="M84" s="55"/>
      <c r="N84" s="55"/>
      <c r="O84" s="55" t="s">
        <v>449</v>
      </c>
      <c r="P84" s="55" t="s">
        <v>449</v>
      </c>
      <c r="Q84" s="55"/>
      <c r="R84" s="55" t="s">
        <v>448</v>
      </c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1">
        <f>G84+COUNTIF(G84:AB84,"M")+COUNTIF(G84:U84,"AD")</f>
        <v>1</v>
      </c>
      <c r="AD84" s="1">
        <f>COUNTIF(G84:AB84,"I")+COUNTIF(G84:U84,"RI")</f>
        <v>3</v>
      </c>
      <c r="AE84" s="2">
        <f t="shared" si="1"/>
        <v>4</v>
      </c>
      <c r="AN84" s="59"/>
      <c r="AO84" s="59"/>
      <c r="AP84" s="59"/>
      <c r="AQ84" s="59"/>
      <c r="AR84" s="59"/>
      <c r="AS84" s="59"/>
      <c r="AT84" s="59"/>
      <c r="AU84" s="59"/>
      <c r="AV84" s="59"/>
      <c r="AW84" s="59"/>
      <c r="AX84" s="59"/>
      <c r="AY84" s="59"/>
      <c r="AZ84" s="59"/>
      <c r="BA84" s="59"/>
      <c r="BB84" s="59"/>
      <c r="BC84" s="59"/>
      <c r="BD84" s="59"/>
    </row>
    <row r="85" spans="1:56" ht="32.25" customHeight="1" x14ac:dyDescent="0.2">
      <c r="A85" s="11">
        <v>57060</v>
      </c>
      <c r="B85" s="12" t="s">
        <v>87</v>
      </c>
      <c r="C85" s="12" t="s">
        <v>112</v>
      </c>
      <c r="D85" s="13" t="s">
        <v>41</v>
      </c>
      <c r="E85" s="14" t="s">
        <v>9</v>
      </c>
      <c r="F85" s="15">
        <v>3</v>
      </c>
      <c r="G85" s="16"/>
      <c r="H85" s="16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1">
        <f>G85+COUNTIF(G85:AB85,"M")+COUNTIF(G85:U85,"AD")</f>
        <v>0</v>
      </c>
      <c r="AD85" s="1">
        <f>COUNTIF(G85:AB85,"I")+COUNTIF(G85:U85,"RI")</f>
        <v>0</v>
      </c>
      <c r="AE85" s="2">
        <f t="shared" si="1"/>
        <v>0</v>
      </c>
      <c r="AN85" s="59"/>
      <c r="AO85" s="59"/>
      <c r="AP85" s="59"/>
      <c r="AQ85" s="59"/>
      <c r="AR85" s="59"/>
      <c r="AS85" s="59"/>
      <c r="AT85" s="59"/>
      <c r="AU85" s="59"/>
      <c r="AV85" s="59"/>
      <c r="AW85" s="59"/>
      <c r="AX85" s="59"/>
      <c r="AY85" s="59"/>
      <c r="AZ85" s="59"/>
      <c r="BA85" s="59"/>
      <c r="BB85" s="59"/>
      <c r="BC85" s="59"/>
      <c r="BD85" s="59"/>
    </row>
    <row r="86" spans="1:56" ht="32.25" customHeight="1" x14ac:dyDescent="0.2">
      <c r="A86" s="11">
        <v>57062</v>
      </c>
      <c r="B86" s="12" t="s">
        <v>193</v>
      </c>
      <c r="C86" s="12" t="s">
        <v>194</v>
      </c>
      <c r="D86" s="13" t="s">
        <v>435</v>
      </c>
      <c r="E86" s="14" t="s">
        <v>66</v>
      </c>
      <c r="F86" s="15" t="s">
        <v>107</v>
      </c>
      <c r="G86" s="16"/>
      <c r="H86" s="16"/>
      <c r="I86" s="55"/>
      <c r="J86" s="55" t="s">
        <v>449</v>
      </c>
      <c r="K86" s="55"/>
      <c r="L86" s="55" t="s">
        <v>448</v>
      </c>
      <c r="M86" s="55"/>
      <c r="N86" s="55"/>
      <c r="O86" s="55" t="s">
        <v>449</v>
      </c>
      <c r="P86" s="55"/>
      <c r="Q86" s="55"/>
      <c r="R86" s="55" t="s">
        <v>449</v>
      </c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1">
        <f>G86+COUNTIF(G86:AB86,"M")+COUNTIF(G86:U86,"AD")</f>
        <v>1</v>
      </c>
      <c r="AD86" s="1">
        <f>COUNTIF(G86:AB86,"I")+COUNTIF(G86:U86,"RI")</f>
        <v>3</v>
      </c>
      <c r="AE86" s="2">
        <f t="shared" si="1"/>
        <v>4</v>
      </c>
      <c r="AN86" s="59"/>
      <c r="AO86" s="59"/>
      <c r="AP86" s="59"/>
      <c r="AQ86" s="59"/>
      <c r="AR86" s="59"/>
      <c r="AS86" s="59"/>
      <c r="AT86" s="59"/>
      <c r="AU86" s="59"/>
      <c r="AV86" s="59"/>
      <c r="AW86" s="59"/>
      <c r="AX86" s="59"/>
      <c r="AY86" s="59"/>
      <c r="AZ86" s="59"/>
      <c r="BA86" s="59"/>
      <c r="BB86" s="59"/>
      <c r="BC86" s="59"/>
      <c r="BD86" s="59"/>
    </row>
    <row r="87" spans="1:56" ht="32.25" customHeight="1" x14ac:dyDescent="0.2">
      <c r="A87" s="11">
        <v>57063</v>
      </c>
      <c r="B87" s="12" t="s">
        <v>95</v>
      </c>
      <c r="C87" s="12" t="s">
        <v>144</v>
      </c>
      <c r="D87" s="13" t="s">
        <v>41</v>
      </c>
      <c r="E87" s="14" t="s">
        <v>10</v>
      </c>
      <c r="F87" s="15" t="s">
        <v>107</v>
      </c>
      <c r="G87" s="16"/>
      <c r="H87" s="16"/>
      <c r="I87" s="55"/>
      <c r="J87" s="55" t="s">
        <v>448</v>
      </c>
      <c r="K87" s="55" t="s">
        <v>449</v>
      </c>
      <c r="L87" s="55" t="s">
        <v>449</v>
      </c>
      <c r="M87" s="55"/>
      <c r="N87" s="55" t="s">
        <v>449</v>
      </c>
      <c r="O87" s="55" t="s">
        <v>448</v>
      </c>
      <c r="P87" s="55" t="s">
        <v>449</v>
      </c>
      <c r="Q87" s="55"/>
      <c r="R87" s="55" t="s">
        <v>449</v>
      </c>
      <c r="S87" s="55"/>
      <c r="T87" s="55" t="s">
        <v>448</v>
      </c>
      <c r="U87" s="55" t="s">
        <v>448</v>
      </c>
      <c r="V87" s="55" t="s">
        <v>449</v>
      </c>
      <c r="W87" s="55"/>
      <c r="X87" s="55"/>
      <c r="Y87" s="55"/>
      <c r="Z87" s="55"/>
      <c r="AA87" s="55"/>
      <c r="AB87" s="55"/>
      <c r="AC87" s="1">
        <f>G87+COUNTIF(G87:AB87,"M")+COUNTIF(G87:U87,"AD")</f>
        <v>4</v>
      </c>
      <c r="AD87" s="1">
        <f>COUNTIF(G87:AB87,"I")+COUNTIF(G87:U87,"RI")</f>
        <v>6</v>
      </c>
      <c r="AE87" s="2">
        <f t="shared" si="1"/>
        <v>10</v>
      </c>
      <c r="AN87" s="59"/>
      <c r="AO87" s="59"/>
      <c r="AP87" s="59"/>
      <c r="AQ87" s="59"/>
      <c r="AR87" s="59"/>
      <c r="AS87" s="59"/>
      <c r="AT87" s="59"/>
      <c r="AU87" s="59"/>
      <c r="AV87" s="59"/>
      <c r="AW87" s="59"/>
      <c r="AX87" s="59"/>
      <c r="AY87" s="59"/>
      <c r="AZ87" s="59"/>
      <c r="BA87" s="59"/>
      <c r="BB87" s="59"/>
      <c r="BC87" s="59"/>
      <c r="BD87" s="59"/>
    </row>
    <row r="88" spans="1:56" ht="32.25" customHeight="1" x14ac:dyDescent="0.2">
      <c r="A88" s="11">
        <v>57064</v>
      </c>
      <c r="B88" s="12" t="s">
        <v>131</v>
      </c>
      <c r="C88" s="12" t="s">
        <v>101</v>
      </c>
      <c r="D88" s="13" t="s">
        <v>41</v>
      </c>
      <c r="E88" s="14" t="s">
        <v>6</v>
      </c>
      <c r="F88" s="15">
        <v>2</v>
      </c>
      <c r="G88" s="16"/>
      <c r="H88" s="16"/>
      <c r="I88" s="55"/>
      <c r="J88" s="55" t="s">
        <v>449</v>
      </c>
      <c r="K88" s="55"/>
      <c r="L88" s="55" t="s">
        <v>449</v>
      </c>
      <c r="M88" s="55"/>
      <c r="N88" s="55"/>
      <c r="O88" s="55" t="s">
        <v>449</v>
      </c>
      <c r="P88" s="55"/>
      <c r="Q88" s="55"/>
      <c r="R88" s="55"/>
      <c r="S88" s="55"/>
      <c r="T88" s="55"/>
      <c r="U88" s="55"/>
      <c r="V88" s="55" t="s">
        <v>449</v>
      </c>
      <c r="W88" s="55"/>
      <c r="X88" s="55"/>
      <c r="Y88" s="55"/>
      <c r="Z88" s="55"/>
      <c r="AA88" s="55"/>
      <c r="AB88" s="55"/>
      <c r="AC88" s="1">
        <f>G88+COUNTIF(G88:AB88,"M")+COUNTIF(G88:U88,"AD")</f>
        <v>0</v>
      </c>
      <c r="AD88" s="1">
        <f>COUNTIF(G88:AB88,"I")+COUNTIF(G88:U88,"RI")</f>
        <v>4</v>
      </c>
      <c r="AE88" s="2">
        <f t="shared" si="1"/>
        <v>4</v>
      </c>
      <c r="AN88" s="59"/>
      <c r="AO88" s="59"/>
      <c r="AP88" s="59"/>
      <c r="AQ88" s="59"/>
      <c r="AR88" s="59"/>
      <c r="AS88" s="59"/>
      <c r="AT88" s="59"/>
      <c r="AU88" s="59"/>
      <c r="AV88" s="59"/>
      <c r="AW88" s="59"/>
      <c r="AX88" s="59"/>
      <c r="AY88" s="59"/>
      <c r="AZ88" s="59"/>
      <c r="BA88" s="59"/>
      <c r="BB88" s="59"/>
      <c r="BC88" s="59"/>
      <c r="BD88" s="59"/>
    </row>
    <row r="89" spans="1:56" ht="32.25" customHeight="1" x14ac:dyDescent="0.2">
      <c r="A89" s="11">
        <v>57065</v>
      </c>
      <c r="B89" s="12" t="s">
        <v>122</v>
      </c>
      <c r="C89" s="12" t="s">
        <v>88</v>
      </c>
      <c r="D89" s="13" t="s">
        <v>75</v>
      </c>
      <c r="E89" s="14" t="s">
        <v>9</v>
      </c>
      <c r="F89" s="15">
        <v>2</v>
      </c>
      <c r="G89" s="16"/>
      <c r="H89" s="16" t="s">
        <v>448</v>
      </c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 t="s">
        <v>448</v>
      </c>
      <c r="V89" s="55" t="s">
        <v>449</v>
      </c>
      <c r="W89" s="55" t="s">
        <v>448</v>
      </c>
      <c r="X89" s="55" t="s">
        <v>448</v>
      </c>
      <c r="Y89" s="55" t="s">
        <v>448</v>
      </c>
      <c r="Z89" s="55" t="s">
        <v>448</v>
      </c>
      <c r="AA89" s="55"/>
      <c r="AB89" s="55"/>
      <c r="AC89" s="1">
        <f>G89+COUNTIF(G89:AB89,"M")+COUNTIF(G89:U89,"AD")</f>
        <v>6</v>
      </c>
      <c r="AD89" s="1">
        <f>COUNTIF(G89:AB89,"I")+COUNTIF(G89:U89,"RI")</f>
        <v>1</v>
      </c>
      <c r="AE89" s="2">
        <f t="shared" si="1"/>
        <v>7</v>
      </c>
      <c r="AN89" s="59"/>
      <c r="AO89" s="59"/>
      <c r="AP89" s="59"/>
      <c r="AQ89" s="59"/>
      <c r="AR89" s="59"/>
      <c r="AS89" s="59"/>
      <c r="AT89" s="59"/>
      <c r="AU89" s="59"/>
      <c r="AV89" s="59"/>
      <c r="AW89" s="59"/>
      <c r="AX89" s="59"/>
      <c r="AY89" s="59"/>
      <c r="AZ89" s="59"/>
      <c r="BA89" s="59"/>
      <c r="BB89" s="59"/>
      <c r="BC89" s="59"/>
      <c r="BD89" s="59"/>
    </row>
    <row r="90" spans="1:56" ht="32.25" customHeight="1" x14ac:dyDescent="0.2">
      <c r="A90" s="11">
        <v>57067</v>
      </c>
      <c r="B90" s="12" t="s">
        <v>67</v>
      </c>
      <c r="C90" s="12" t="s">
        <v>162</v>
      </c>
      <c r="D90" s="13" t="s">
        <v>41</v>
      </c>
      <c r="E90" s="14" t="s">
        <v>6</v>
      </c>
      <c r="F90" s="15">
        <v>1</v>
      </c>
      <c r="G90" s="16"/>
      <c r="H90" s="16"/>
      <c r="I90" s="55"/>
      <c r="J90" s="55" t="s">
        <v>448</v>
      </c>
      <c r="K90" s="55" t="s">
        <v>449</v>
      </c>
      <c r="L90" s="55" t="s">
        <v>448</v>
      </c>
      <c r="M90" s="55"/>
      <c r="N90" s="55"/>
      <c r="O90" s="55" t="s">
        <v>448</v>
      </c>
      <c r="P90" s="55" t="s">
        <v>448</v>
      </c>
      <c r="Q90" s="55" t="s">
        <v>448</v>
      </c>
      <c r="R90" s="55" t="s">
        <v>448</v>
      </c>
      <c r="S90" s="55" t="s">
        <v>448</v>
      </c>
      <c r="T90" s="55"/>
      <c r="U90" s="55" t="s">
        <v>449</v>
      </c>
      <c r="V90" s="55"/>
      <c r="W90" s="55"/>
      <c r="X90" s="55"/>
      <c r="Y90" s="55"/>
      <c r="Z90" s="55"/>
      <c r="AA90" s="55"/>
      <c r="AB90" s="55"/>
      <c r="AC90" s="1">
        <f>G90+COUNTIF(G90:AB90,"M")+COUNTIF(G90:U90,"AD")</f>
        <v>7</v>
      </c>
      <c r="AD90" s="1">
        <f>COUNTIF(G90:AB90,"I")+COUNTIF(G90:U90,"RI")</f>
        <v>2</v>
      </c>
      <c r="AE90" s="2">
        <f t="shared" si="1"/>
        <v>9</v>
      </c>
      <c r="AN90" s="59"/>
      <c r="AO90" s="59"/>
      <c r="AP90" s="59"/>
      <c r="AQ90" s="59"/>
      <c r="AR90" s="59"/>
      <c r="AS90" s="59"/>
      <c r="AT90" s="59"/>
      <c r="AU90" s="59"/>
      <c r="AV90" s="59"/>
      <c r="AW90" s="59"/>
      <c r="AX90" s="59"/>
      <c r="AY90" s="59"/>
      <c r="AZ90" s="59"/>
      <c r="BA90" s="59"/>
      <c r="BB90" s="59"/>
      <c r="BC90" s="59"/>
      <c r="BD90" s="59"/>
    </row>
    <row r="91" spans="1:56" ht="32.25" customHeight="1" x14ac:dyDescent="0.2">
      <c r="A91" s="11">
        <v>57071</v>
      </c>
      <c r="B91" s="12" t="s">
        <v>68</v>
      </c>
      <c r="C91" s="12" t="s">
        <v>181</v>
      </c>
      <c r="D91" s="13" t="s">
        <v>75</v>
      </c>
      <c r="E91" s="14" t="s">
        <v>9</v>
      </c>
      <c r="F91" s="15">
        <v>6</v>
      </c>
      <c r="G91" s="16"/>
      <c r="H91" s="16"/>
      <c r="I91" s="55"/>
      <c r="J91" s="55" t="s">
        <v>448</v>
      </c>
      <c r="K91" s="55" t="s">
        <v>448</v>
      </c>
      <c r="L91" s="55" t="s">
        <v>449</v>
      </c>
      <c r="M91" s="55"/>
      <c r="N91" s="55"/>
      <c r="O91" s="55" t="s">
        <v>448</v>
      </c>
      <c r="P91" s="55" t="s">
        <v>448</v>
      </c>
      <c r="Q91" s="55"/>
      <c r="R91" s="55" t="s">
        <v>448</v>
      </c>
      <c r="S91" s="55"/>
      <c r="T91" s="55"/>
      <c r="U91" s="55" t="s">
        <v>449</v>
      </c>
      <c r="V91" s="55" t="s">
        <v>449</v>
      </c>
      <c r="W91" s="55"/>
      <c r="X91" s="55"/>
      <c r="Y91" s="55"/>
      <c r="Z91" s="55"/>
      <c r="AA91" s="55"/>
      <c r="AB91" s="55"/>
      <c r="AC91" s="1">
        <f>G91+COUNTIF(G91:AB91,"M")+COUNTIF(G91:U91,"AD")</f>
        <v>5</v>
      </c>
      <c r="AD91" s="1">
        <f>COUNTIF(G91:AB91,"I")+COUNTIF(G91:U91,"RI")</f>
        <v>3</v>
      </c>
      <c r="AE91" s="2">
        <f t="shared" si="1"/>
        <v>8</v>
      </c>
      <c r="AN91" s="59"/>
      <c r="AO91" s="59"/>
      <c r="AP91" s="59"/>
      <c r="AQ91" s="59"/>
      <c r="AR91" s="59"/>
      <c r="AS91" s="59"/>
      <c r="AT91" s="59"/>
      <c r="AU91" s="59"/>
      <c r="AV91" s="59"/>
      <c r="AW91" s="59"/>
      <c r="AX91" s="59"/>
      <c r="AY91" s="59"/>
      <c r="AZ91" s="59"/>
      <c r="BA91" s="59"/>
      <c r="BB91" s="59"/>
      <c r="BC91" s="59"/>
      <c r="BD91" s="59"/>
    </row>
    <row r="92" spans="1:56" ht="32.25" customHeight="1" x14ac:dyDescent="0.2">
      <c r="A92" s="11">
        <v>57072</v>
      </c>
      <c r="B92" s="12" t="s">
        <v>137</v>
      </c>
      <c r="C92" s="12" t="s">
        <v>138</v>
      </c>
      <c r="D92" s="13" t="s">
        <v>0</v>
      </c>
      <c r="E92" s="14" t="s">
        <v>9</v>
      </c>
      <c r="F92" s="15">
        <v>1</v>
      </c>
      <c r="G92" s="16"/>
      <c r="H92" s="16"/>
      <c r="I92" s="55"/>
      <c r="J92" s="55"/>
      <c r="K92" s="55" t="s">
        <v>448</v>
      </c>
      <c r="L92" s="55" t="s">
        <v>448</v>
      </c>
      <c r="M92" s="55"/>
      <c r="N92" s="55"/>
      <c r="O92" s="55" t="s">
        <v>448</v>
      </c>
      <c r="P92" s="55"/>
      <c r="Q92" s="55"/>
      <c r="R92" s="55"/>
      <c r="S92" s="55"/>
      <c r="T92" s="55"/>
      <c r="U92" s="55" t="s">
        <v>449</v>
      </c>
      <c r="V92" s="55" t="s">
        <v>448</v>
      </c>
      <c r="W92" s="55"/>
      <c r="X92" s="55"/>
      <c r="Y92" s="55" t="s">
        <v>449</v>
      </c>
      <c r="Z92" s="55" t="s">
        <v>449</v>
      </c>
      <c r="AA92" s="55" t="s">
        <v>449</v>
      </c>
      <c r="AB92" s="55"/>
      <c r="AC92" s="1">
        <f>G92+COUNTIF(G92:AB92,"M")+COUNTIF(G92:U92,"AD")</f>
        <v>4</v>
      </c>
      <c r="AD92" s="1">
        <f>COUNTIF(G92:AB92,"I")+COUNTIF(G92:U92,"RI")</f>
        <v>4</v>
      </c>
      <c r="AE92" s="2">
        <f t="shared" si="1"/>
        <v>8</v>
      </c>
      <c r="AN92" s="59"/>
      <c r="AO92" s="59"/>
      <c r="AP92" s="59"/>
      <c r="AQ92" s="59"/>
      <c r="AR92" s="59"/>
      <c r="AS92" s="59"/>
      <c r="AT92" s="59"/>
      <c r="AU92" s="59"/>
      <c r="AV92" s="59"/>
      <c r="AW92" s="59"/>
      <c r="AX92" s="59"/>
      <c r="AY92" s="59"/>
      <c r="AZ92" s="59"/>
      <c r="BA92" s="59"/>
      <c r="BB92" s="59"/>
      <c r="BC92" s="59"/>
      <c r="BD92" s="59"/>
    </row>
    <row r="93" spans="1:56" ht="32.25" customHeight="1" x14ac:dyDescent="0.2">
      <c r="A93" s="11">
        <v>57074</v>
      </c>
      <c r="B93" s="12" t="s">
        <v>142</v>
      </c>
      <c r="C93" s="12" t="s">
        <v>143</v>
      </c>
      <c r="D93" s="13" t="s">
        <v>41</v>
      </c>
      <c r="E93" s="14" t="s">
        <v>3</v>
      </c>
      <c r="F93" s="15">
        <v>3</v>
      </c>
      <c r="G93" s="16"/>
      <c r="H93" s="16"/>
      <c r="I93" s="55"/>
      <c r="J93" s="55" t="s">
        <v>448</v>
      </c>
      <c r="K93" s="55" t="s">
        <v>449</v>
      </c>
      <c r="L93" s="55" t="s">
        <v>449</v>
      </c>
      <c r="M93" s="55"/>
      <c r="N93" s="55"/>
      <c r="O93" s="55" t="s">
        <v>448</v>
      </c>
      <c r="P93" s="55"/>
      <c r="Q93" s="55"/>
      <c r="R93" s="55"/>
      <c r="S93" s="55"/>
      <c r="T93" s="55"/>
      <c r="U93" s="55"/>
      <c r="V93" s="55"/>
      <c r="W93" s="55"/>
      <c r="X93" s="55" t="s">
        <v>449</v>
      </c>
      <c r="Y93" s="55"/>
      <c r="Z93" s="55"/>
      <c r="AA93" s="55"/>
      <c r="AB93" s="55"/>
      <c r="AC93" s="1">
        <f>G93+COUNTIF(G93:AB93,"M")+COUNTIF(G93:U93,"AD")</f>
        <v>2</v>
      </c>
      <c r="AD93" s="1">
        <f>COUNTIF(G93:AB93,"I")+COUNTIF(G93:U93,"RI")</f>
        <v>3</v>
      </c>
      <c r="AE93" s="2">
        <f t="shared" si="1"/>
        <v>5</v>
      </c>
      <c r="AN93" s="59"/>
      <c r="AO93" s="59"/>
      <c r="AP93" s="59"/>
      <c r="AQ93" s="59"/>
      <c r="AR93" s="59"/>
      <c r="AS93" s="59"/>
      <c r="AT93" s="59"/>
      <c r="AU93" s="59"/>
      <c r="AV93" s="59"/>
      <c r="AW93" s="59"/>
      <c r="AX93" s="59"/>
      <c r="AY93" s="59"/>
      <c r="AZ93" s="59"/>
      <c r="BA93" s="59"/>
      <c r="BB93" s="59"/>
      <c r="BC93" s="59"/>
      <c r="BD93" s="59"/>
    </row>
    <row r="94" spans="1:56" ht="32.25" customHeight="1" x14ac:dyDescent="0.2">
      <c r="A94" s="11">
        <v>57076</v>
      </c>
      <c r="B94" s="12" t="s">
        <v>165</v>
      </c>
      <c r="C94" s="12" t="s">
        <v>82</v>
      </c>
      <c r="D94" s="13" t="s">
        <v>75</v>
      </c>
      <c r="E94" s="14" t="s">
        <v>18</v>
      </c>
      <c r="F94" s="15" t="s">
        <v>107</v>
      </c>
      <c r="G94" s="16"/>
      <c r="H94" s="16"/>
      <c r="I94" s="55" t="s">
        <v>448</v>
      </c>
      <c r="J94" s="55" t="s">
        <v>448</v>
      </c>
      <c r="K94" s="55"/>
      <c r="L94" s="55" t="s">
        <v>449</v>
      </c>
      <c r="M94" s="55"/>
      <c r="N94" s="55" t="s">
        <v>448</v>
      </c>
      <c r="O94" s="55" t="s">
        <v>448</v>
      </c>
      <c r="P94" s="55" t="s">
        <v>449</v>
      </c>
      <c r="Q94" s="55"/>
      <c r="R94" s="55" t="s">
        <v>449</v>
      </c>
      <c r="S94" s="55" t="s">
        <v>448</v>
      </c>
      <c r="T94" s="55" t="s">
        <v>448</v>
      </c>
      <c r="U94" s="55" t="s">
        <v>448</v>
      </c>
      <c r="V94" s="55"/>
      <c r="W94" s="55"/>
      <c r="X94" s="55"/>
      <c r="Y94" s="55" t="s">
        <v>448</v>
      </c>
      <c r="Z94" s="55" t="s">
        <v>448</v>
      </c>
      <c r="AA94" s="55"/>
      <c r="AB94" s="55"/>
      <c r="AC94" s="1">
        <f>G94+COUNTIF(G94:AB94,"M")+COUNTIF(G94:U94,"AD")</f>
        <v>9</v>
      </c>
      <c r="AD94" s="1">
        <f>COUNTIF(G94:AB94,"I")+COUNTIF(G94:U94,"RI")</f>
        <v>3</v>
      </c>
      <c r="AE94" s="2">
        <f t="shared" si="1"/>
        <v>12</v>
      </c>
      <c r="AN94" s="59"/>
      <c r="AO94" s="59"/>
      <c r="AP94" s="59"/>
      <c r="AQ94" s="59"/>
      <c r="AR94" s="59"/>
      <c r="AS94" s="59"/>
      <c r="AT94" s="59"/>
      <c r="AU94" s="59"/>
      <c r="AV94" s="59"/>
      <c r="AW94" s="59"/>
      <c r="AX94" s="59"/>
      <c r="AY94" s="59"/>
      <c r="AZ94" s="59"/>
      <c r="BA94" s="59"/>
      <c r="BB94" s="59"/>
      <c r="BC94" s="59"/>
      <c r="BD94" s="59"/>
    </row>
    <row r="95" spans="1:56" ht="32.25" customHeight="1" x14ac:dyDescent="0.2">
      <c r="A95" s="11">
        <v>57082</v>
      </c>
      <c r="B95" s="12" t="s">
        <v>200</v>
      </c>
      <c r="C95" s="12" t="s">
        <v>158</v>
      </c>
      <c r="D95" s="13" t="s">
        <v>0</v>
      </c>
      <c r="E95" s="14" t="s">
        <v>3</v>
      </c>
      <c r="F95" s="15">
        <v>1</v>
      </c>
      <c r="G95" s="16"/>
      <c r="H95" s="16"/>
      <c r="I95" s="55" t="s">
        <v>448</v>
      </c>
      <c r="J95" s="55" t="s">
        <v>448</v>
      </c>
      <c r="K95" s="55"/>
      <c r="L95" s="55"/>
      <c r="M95" s="55" t="s">
        <v>448</v>
      </c>
      <c r="N95" s="55"/>
      <c r="O95" s="55"/>
      <c r="P95" s="55"/>
      <c r="Q95" s="55"/>
      <c r="R95" s="55"/>
      <c r="S95" s="55" t="s">
        <v>448</v>
      </c>
      <c r="T95" s="55" t="s">
        <v>448</v>
      </c>
      <c r="U95" s="55" t="s">
        <v>448</v>
      </c>
      <c r="V95" s="55" t="s">
        <v>448</v>
      </c>
      <c r="W95" s="55"/>
      <c r="X95" s="55"/>
      <c r="Y95" s="55" t="s">
        <v>448</v>
      </c>
      <c r="Z95" s="55" t="s">
        <v>448</v>
      </c>
      <c r="AA95" s="55"/>
      <c r="AB95" s="55"/>
      <c r="AC95" s="1">
        <f>G95+COUNTIF(G95:AB95,"M")+COUNTIF(G95:U95,"AD")</f>
        <v>9</v>
      </c>
      <c r="AD95" s="1">
        <f>COUNTIF(G95:AB95,"I")+COUNTIF(G95:U95,"RI")</f>
        <v>0</v>
      </c>
      <c r="AE95" s="2">
        <f t="shared" si="1"/>
        <v>9</v>
      </c>
      <c r="AN95" s="59"/>
      <c r="AO95" s="59"/>
      <c r="AP95" s="59"/>
      <c r="AQ95" s="59"/>
      <c r="AR95" s="59"/>
      <c r="AS95" s="59"/>
      <c r="AT95" s="59"/>
      <c r="AU95" s="59"/>
      <c r="AV95" s="59"/>
      <c r="AW95" s="59"/>
      <c r="AX95" s="59"/>
      <c r="AY95" s="59"/>
      <c r="AZ95" s="59"/>
      <c r="BA95" s="59"/>
      <c r="BB95" s="59"/>
      <c r="BC95" s="59"/>
      <c r="BD95" s="59"/>
    </row>
    <row r="96" spans="1:56" ht="32.25" customHeight="1" x14ac:dyDescent="0.2">
      <c r="A96" s="11">
        <v>57083</v>
      </c>
      <c r="B96" s="12" t="s">
        <v>125</v>
      </c>
      <c r="C96" s="12" t="s">
        <v>126</v>
      </c>
      <c r="D96" s="13" t="s">
        <v>41</v>
      </c>
      <c r="E96" s="14" t="s">
        <v>8</v>
      </c>
      <c r="F96" s="15" t="s">
        <v>107</v>
      </c>
      <c r="G96" s="16"/>
      <c r="H96" s="16"/>
      <c r="I96" s="55"/>
      <c r="J96" s="55"/>
      <c r="K96" s="55" t="s">
        <v>449</v>
      </c>
      <c r="L96" s="55" t="s">
        <v>448</v>
      </c>
      <c r="M96" s="55"/>
      <c r="N96" s="55"/>
      <c r="O96" s="55" t="s">
        <v>449</v>
      </c>
      <c r="P96" s="55" t="s">
        <v>449</v>
      </c>
      <c r="Q96" s="55"/>
      <c r="R96" s="55" t="s">
        <v>448</v>
      </c>
      <c r="S96" s="55"/>
      <c r="T96" s="55" t="s">
        <v>448</v>
      </c>
      <c r="U96" s="55" t="s">
        <v>449</v>
      </c>
      <c r="V96" s="55" t="s">
        <v>449</v>
      </c>
      <c r="W96" s="55"/>
      <c r="X96" s="55"/>
      <c r="Y96" s="55"/>
      <c r="Z96" s="55"/>
      <c r="AA96" s="55"/>
      <c r="AB96" s="55"/>
      <c r="AC96" s="1">
        <f>G96+COUNTIF(G96:AB96,"M")+COUNTIF(G96:U96,"AD")</f>
        <v>3</v>
      </c>
      <c r="AD96" s="1">
        <f>COUNTIF(G96:AB96,"I")+COUNTIF(G96:U96,"RI")</f>
        <v>5</v>
      </c>
      <c r="AE96" s="2">
        <f t="shared" si="1"/>
        <v>8</v>
      </c>
      <c r="AN96" s="59"/>
      <c r="AO96" s="59"/>
      <c r="AP96" s="59"/>
      <c r="AQ96" s="59"/>
      <c r="AR96" s="59"/>
      <c r="AS96" s="59"/>
      <c r="AT96" s="59"/>
      <c r="AU96" s="59"/>
      <c r="AV96" s="59"/>
      <c r="AW96" s="59"/>
      <c r="AX96" s="59"/>
      <c r="AY96" s="59"/>
      <c r="AZ96" s="59"/>
      <c r="BA96" s="59"/>
      <c r="BB96" s="59"/>
      <c r="BC96" s="59"/>
      <c r="BD96" s="59"/>
    </row>
    <row r="97" spans="1:56" ht="32.25" customHeight="1" x14ac:dyDescent="0.2">
      <c r="A97" s="11">
        <v>57087</v>
      </c>
      <c r="B97" s="12" t="s">
        <v>204</v>
      </c>
      <c r="C97" s="12" t="s">
        <v>135</v>
      </c>
      <c r="D97" s="13" t="s">
        <v>41</v>
      </c>
      <c r="E97" s="14" t="s">
        <v>20</v>
      </c>
      <c r="F97" s="15" t="s">
        <v>107</v>
      </c>
      <c r="G97" s="16"/>
      <c r="H97" s="16"/>
      <c r="I97" s="55"/>
      <c r="J97" s="55" t="s">
        <v>449</v>
      </c>
      <c r="K97" s="55" t="s">
        <v>449</v>
      </c>
      <c r="L97" s="55" t="s">
        <v>448</v>
      </c>
      <c r="M97" s="55" t="s">
        <v>448</v>
      </c>
      <c r="N97" s="55"/>
      <c r="O97" s="55" t="s">
        <v>448</v>
      </c>
      <c r="P97" s="55"/>
      <c r="Q97" s="55"/>
      <c r="R97" s="55" t="s">
        <v>449</v>
      </c>
      <c r="S97" s="55" t="s">
        <v>448</v>
      </c>
      <c r="T97" s="55" t="s">
        <v>448</v>
      </c>
      <c r="U97" s="55" t="s">
        <v>448</v>
      </c>
      <c r="V97" s="55" t="s">
        <v>448</v>
      </c>
      <c r="W97" s="55"/>
      <c r="X97" s="55" t="s">
        <v>448</v>
      </c>
      <c r="Y97" s="55" t="s">
        <v>448</v>
      </c>
      <c r="Z97" s="55"/>
      <c r="AA97" s="55"/>
      <c r="AB97" s="55"/>
      <c r="AC97" s="1">
        <f>G97+COUNTIF(G97:AB97,"M")+COUNTIF(G97:U97,"AD")</f>
        <v>9</v>
      </c>
      <c r="AD97" s="1">
        <f>COUNTIF(G97:AB97,"I")+COUNTIF(G97:U97,"RI")</f>
        <v>3</v>
      </c>
      <c r="AE97" s="2">
        <f t="shared" si="1"/>
        <v>12</v>
      </c>
      <c r="AN97" s="59"/>
      <c r="AO97" s="59"/>
      <c r="AP97" s="59"/>
      <c r="AQ97" s="59"/>
      <c r="AR97" s="59"/>
      <c r="AS97" s="59"/>
      <c r="AT97" s="59"/>
      <c r="AU97" s="59"/>
      <c r="AV97" s="59"/>
      <c r="AW97" s="59"/>
      <c r="AX97" s="59"/>
      <c r="AY97" s="59"/>
      <c r="AZ97" s="59"/>
      <c r="BA97" s="59"/>
      <c r="BB97" s="59"/>
      <c r="BC97" s="59"/>
      <c r="BD97" s="59"/>
    </row>
    <row r="98" spans="1:56" ht="32.25" customHeight="1" x14ac:dyDescent="0.2">
      <c r="A98" s="11">
        <v>57090</v>
      </c>
      <c r="B98" s="12" t="s">
        <v>119</v>
      </c>
      <c r="C98" s="12" t="s">
        <v>120</v>
      </c>
      <c r="D98" s="13" t="s">
        <v>75</v>
      </c>
      <c r="E98" s="14" t="s">
        <v>9</v>
      </c>
      <c r="F98" s="15">
        <v>1</v>
      </c>
      <c r="G98" s="16"/>
      <c r="H98" s="16"/>
      <c r="I98" s="55"/>
      <c r="J98" s="55" t="s">
        <v>449</v>
      </c>
      <c r="K98" s="55" t="s">
        <v>449</v>
      </c>
      <c r="L98" s="55" t="s">
        <v>448</v>
      </c>
      <c r="M98" s="55"/>
      <c r="N98" s="55"/>
      <c r="O98" s="55" t="s">
        <v>449</v>
      </c>
      <c r="P98" s="55" t="s">
        <v>449</v>
      </c>
      <c r="Q98" s="55"/>
      <c r="R98" s="55" t="s">
        <v>449</v>
      </c>
      <c r="S98" s="55"/>
      <c r="T98" s="55"/>
      <c r="U98" s="55" t="s">
        <v>449</v>
      </c>
      <c r="V98" s="55" t="s">
        <v>449</v>
      </c>
      <c r="W98" s="55"/>
      <c r="X98" s="55"/>
      <c r="Y98" s="55"/>
      <c r="Z98" s="55"/>
      <c r="AA98" s="55"/>
      <c r="AB98" s="55"/>
      <c r="AC98" s="1">
        <f>G98+COUNTIF(G98:AB98,"M")+COUNTIF(G98:U98,"AD")</f>
        <v>1</v>
      </c>
      <c r="AD98" s="1">
        <f>COUNTIF(G98:AB98,"I")+COUNTIF(G98:U98,"RI")</f>
        <v>7</v>
      </c>
      <c r="AE98" s="2">
        <f t="shared" si="1"/>
        <v>8</v>
      </c>
      <c r="AN98" s="59"/>
      <c r="AO98" s="59"/>
      <c r="AP98" s="59"/>
      <c r="AQ98" s="59"/>
      <c r="AR98" s="59"/>
      <c r="AS98" s="59"/>
      <c r="AT98" s="59"/>
      <c r="AU98" s="59"/>
      <c r="AV98" s="59"/>
      <c r="AW98" s="59"/>
      <c r="AX98" s="59"/>
      <c r="AY98" s="59"/>
      <c r="AZ98" s="59"/>
      <c r="BA98" s="59"/>
      <c r="BB98" s="59"/>
      <c r="BC98" s="59"/>
      <c r="BD98" s="59"/>
    </row>
    <row r="99" spans="1:56" ht="32.25" customHeight="1" x14ac:dyDescent="0.2">
      <c r="A99" s="11">
        <v>57092</v>
      </c>
      <c r="B99" s="12" t="s">
        <v>171</v>
      </c>
      <c r="C99" s="12" t="s">
        <v>96</v>
      </c>
      <c r="D99" s="13" t="s">
        <v>41</v>
      </c>
      <c r="E99" s="14" t="s">
        <v>9</v>
      </c>
      <c r="F99" s="15">
        <v>3</v>
      </c>
      <c r="G99" s="16"/>
      <c r="H99" s="16"/>
      <c r="I99" s="55"/>
      <c r="J99" s="55" t="s">
        <v>448</v>
      </c>
      <c r="K99" s="55" t="s">
        <v>449</v>
      </c>
      <c r="L99" s="55" t="s">
        <v>448</v>
      </c>
      <c r="M99" s="55"/>
      <c r="N99" s="55"/>
      <c r="O99" s="55" t="s">
        <v>448</v>
      </c>
      <c r="P99" s="55" t="s">
        <v>449</v>
      </c>
      <c r="Q99" s="55"/>
      <c r="R99" s="55" t="s">
        <v>448</v>
      </c>
      <c r="S99" s="55"/>
      <c r="T99" s="55" t="s">
        <v>448</v>
      </c>
      <c r="U99" s="55" t="s">
        <v>449</v>
      </c>
      <c r="V99" s="55"/>
      <c r="W99" s="55"/>
      <c r="X99" s="55" t="s">
        <v>448</v>
      </c>
      <c r="Y99" s="55"/>
      <c r="Z99" s="55" t="s">
        <v>448</v>
      </c>
      <c r="AA99" s="55" t="s">
        <v>448</v>
      </c>
      <c r="AB99" s="55"/>
      <c r="AC99" s="1">
        <f>G99+COUNTIF(G99:AB99,"M")+COUNTIF(G99:U99,"AD")</f>
        <v>8</v>
      </c>
      <c r="AD99" s="1">
        <f>COUNTIF(G99:AB99,"I")+COUNTIF(G99:U99,"RI")</f>
        <v>3</v>
      </c>
      <c r="AE99" s="2">
        <f t="shared" si="1"/>
        <v>11</v>
      </c>
      <c r="AN99" s="59"/>
      <c r="AO99" s="59"/>
      <c r="AP99" s="59"/>
      <c r="AQ99" s="59"/>
      <c r="AR99" s="59"/>
      <c r="AS99" s="59"/>
      <c r="AT99" s="59"/>
      <c r="AU99" s="59"/>
      <c r="AV99" s="59"/>
      <c r="AW99" s="59"/>
      <c r="AX99" s="59"/>
      <c r="AY99" s="59"/>
      <c r="AZ99" s="59"/>
      <c r="BA99" s="59"/>
      <c r="BB99" s="59"/>
      <c r="BC99" s="59"/>
      <c r="BD99" s="59"/>
    </row>
    <row r="100" spans="1:56" ht="32.25" customHeight="1" x14ac:dyDescent="0.2">
      <c r="A100" s="11">
        <v>57102</v>
      </c>
      <c r="B100" s="12" t="s">
        <v>187</v>
      </c>
      <c r="C100" s="12" t="s">
        <v>86</v>
      </c>
      <c r="D100" s="13" t="s">
        <v>175</v>
      </c>
      <c r="E100" s="14" t="s">
        <v>66</v>
      </c>
      <c r="F100" s="15" t="s">
        <v>107</v>
      </c>
      <c r="G100" s="16"/>
      <c r="H100" s="16"/>
      <c r="I100" s="55"/>
      <c r="J100" s="55" t="s">
        <v>448</v>
      </c>
      <c r="K100" s="55" t="s">
        <v>449</v>
      </c>
      <c r="L100" s="55" t="s">
        <v>448</v>
      </c>
      <c r="M100" s="55"/>
      <c r="N100" s="55"/>
      <c r="O100" s="55" t="s">
        <v>449</v>
      </c>
      <c r="P100" s="55" t="s">
        <v>449</v>
      </c>
      <c r="Q100" s="55"/>
      <c r="R100" s="55" t="s">
        <v>448</v>
      </c>
      <c r="S100" s="55"/>
      <c r="T100" s="55"/>
      <c r="U100" s="55" t="s">
        <v>449</v>
      </c>
      <c r="V100" s="55" t="s">
        <v>449</v>
      </c>
      <c r="W100" s="55"/>
      <c r="X100" s="55"/>
      <c r="Y100" s="55"/>
      <c r="Z100" s="55"/>
      <c r="AA100" s="55"/>
      <c r="AB100" s="55"/>
      <c r="AC100" s="1">
        <f>G100+COUNTIF(G100:AB100,"M")+COUNTIF(G100:U100,"AD")</f>
        <v>3</v>
      </c>
      <c r="AD100" s="1">
        <f>COUNTIF(G100:AB100,"I")+COUNTIF(G100:U100,"RI")</f>
        <v>5</v>
      </c>
      <c r="AE100" s="2">
        <f t="shared" si="1"/>
        <v>8</v>
      </c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  <c r="BB100" s="59"/>
      <c r="BC100" s="59"/>
      <c r="BD100" s="59"/>
    </row>
    <row r="101" spans="1:56" ht="32.25" customHeight="1" x14ac:dyDescent="0.2">
      <c r="A101" s="11">
        <v>57105</v>
      </c>
      <c r="B101" s="12" t="s">
        <v>83</v>
      </c>
      <c r="C101" s="12" t="s">
        <v>84</v>
      </c>
      <c r="D101" s="13" t="s">
        <v>41</v>
      </c>
      <c r="E101" s="14" t="s">
        <v>9</v>
      </c>
      <c r="F101" s="15">
        <v>4</v>
      </c>
      <c r="G101" s="16"/>
      <c r="H101" s="16"/>
      <c r="I101" s="55" t="s">
        <v>449</v>
      </c>
      <c r="J101" s="55" t="s">
        <v>449</v>
      </c>
      <c r="K101" s="55" t="s">
        <v>448</v>
      </c>
      <c r="L101" s="55" t="s">
        <v>448</v>
      </c>
      <c r="M101" s="55"/>
      <c r="N101" s="55"/>
      <c r="O101" s="55" t="s">
        <v>448</v>
      </c>
      <c r="P101" s="55" t="s">
        <v>448</v>
      </c>
      <c r="Q101" s="55"/>
      <c r="R101" s="55" t="s">
        <v>448</v>
      </c>
      <c r="S101" s="55" t="s">
        <v>448</v>
      </c>
      <c r="T101" s="55"/>
      <c r="U101" s="55"/>
      <c r="V101" s="55" t="s">
        <v>448</v>
      </c>
      <c r="W101" s="55"/>
      <c r="X101" s="55"/>
      <c r="Y101" s="55"/>
      <c r="Z101" s="55"/>
      <c r="AA101" s="55"/>
      <c r="AB101" s="55"/>
      <c r="AC101" s="1">
        <f>G101+COUNTIF(G101:AB101,"M")+COUNTIF(G101:U101,"AD")</f>
        <v>7</v>
      </c>
      <c r="AD101" s="1">
        <f>COUNTIF(G101:AB101,"I")+COUNTIF(G101:U101,"RI")</f>
        <v>2</v>
      </c>
      <c r="AE101" s="2">
        <f t="shared" si="1"/>
        <v>9</v>
      </c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  <c r="BB101" s="59"/>
      <c r="BC101" s="59"/>
      <c r="BD101" s="59"/>
    </row>
    <row r="102" spans="1:56" ht="32.25" customHeight="1" x14ac:dyDescent="0.2">
      <c r="A102" s="11">
        <v>60378</v>
      </c>
      <c r="B102" s="12" t="s">
        <v>195</v>
      </c>
      <c r="C102" s="12" t="s">
        <v>196</v>
      </c>
      <c r="D102" s="13" t="s">
        <v>41</v>
      </c>
      <c r="E102" s="14" t="s">
        <v>26</v>
      </c>
      <c r="F102" s="15" t="s">
        <v>107</v>
      </c>
      <c r="G102" s="16"/>
      <c r="H102" s="16"/>
      <c r="I102" s="55"/>
      <c r="J102" s="55"/>
      <c r="K102" s="55" t="s">
        <v>449</v>
      </c>
      <c r="L102" s="55" t="s">
        <v>449</v>
      </c>
      <c r="M102" s="55" t="s">
        <v>448</v>
      </c>
      <c r="N102" s="55"/>
      <c r="O102" s="55" t="s">
        <v>449</v>
      </c>
      <c r="P102" s="55" t="s">
        <v>449</v>
      </c>
      <c r="Q102" s="55"/>
      <c r="R102" s="55" t="s">
        <v>448</v>
      </c>
      <c r="S102" s="55" t="s">
        <v>448</v>
      </c>
      <c r="T102" s="55" t="s">
        <v>448</v>
      </c>
      <c r="U102" s="55" t="s">
        <v>448</v>
      </c>
      <c r="V102" s="55" t="s">
        <v>448</v>
      </c>
      <c r="W102" s="55"/>
      <c r="X102" s="55"/>
      <c r="Y102" s="55"/>
      <c r="Z102" s="55"/>
      <c r="AA102" s="55"/>
      <c r="AB102" s="55"/>
      <c r="AC102" s="1">
        <f>G102+COUNTIF(G102:AB102,"M")+COUNTIF(G102:U102,"AD")</f>
        <v>6</v>
      </c>
      <c r="AD102" s="1">
        <f>COUNTIF(G102:AB102,"I")+COUNTIF(G102:U102,"RI")</f>
        <v>4</v>
      </c>
      <c r="AE102" s="2">
        <f t="shared" si="1"/>
        <v>10</v>
      </c>
      <c r="AN102" s="59"/>
      <c r="AO102" s="59"/>
      <c r="AP102" s="59"/>
      <c r="AQ102" s="59"/>
      <c r="AR102" s="59"/>
      <c r="AS102" s="59"/>
      <c r="AT102" s="59"/>
      <c r="AU102" s="59"/>
      <c r="AV102" s="59"/>
      <c r="AW102" s="59"/>
      <c r="AX102" s="59"/>
      <c r="AY102" s="59"/>
      <c r="AZ102" s="59"/>
      <c r="BA102" s="59"/>
      <c r="BB102" s="59"/>
      <c r="BC102" s="59"/>
      <c r="BD102" s="59"/>
    </row>
    <row r="103" spans="1:56" ht="32.25" customHeight="1" x14ac:dyDescent="0.2">
      <c r="A103" s="11">
        <v>60383</v>
      </c>
      <c r="B103" s="12" t="s">
        <v>395</v>
      </c>
      <c r="C103" s="12" t="s">
        <v>197</v>
      </c>
      <c r="D103" s="13" t="s">
        <v>41</v>
      </c>
      <c r="E103" s="14" t="s">
        <v>1</v>
      </c>
      <c r="F103" s="15" t="s">
        <v>107</v>
      </c>
      <c r="G103" s="16"/>
      <c r="H103" s="16"/>
      <c r="I103" s="55"/>
      <c r="J103" s="55" t="s">
        <v>448</v>
      </c>
      <c r="K103" s="55" t="s">
        <v>449</v>
      </c>
      <c r="L103" s="55" t="s">
        <v>448</v>
      </c>
      <c r="M103" s="55"/>
      <c r="N103" s="55"/>
      <c r="O103" s="55" t="s">
        <v>448</v>
      </c>
      <c r="P103" s="55" t="s">
        <v>449</v>
      </c>
      <c r="Q103" s="55"/>
      <c r="R103" s="55" t="s">
        <v>448</v>
      </c>
      <c r="S103" s="55"/>
      <c r="T103" s="55"/>
      <c r="U103" s="55" t="s">
        <v>449</v>
      </c>
      <c r="V103" s="55" t="s">
        <v>449</v>
      </c>
      <c r="W103" s="55"/>
      <c r="X103" s="55"/>
      <c r="Y103" s="55"/>
      <c r="Z103" s="55"/>
      <c r="AA103" s="55" t="s">
        <v>448</v>
      </c>
      <c r="AB103" s="55"/>
      <c r="AC103" s="1">
        <f>G103+COUNTIF(G103:AB103,"M")+COUNTIF(G103:U103,"AD")</f>
        <v>5</v>
      </c>
      <c r="AD103" s="1">
        <f>COUNTIF(G103:AB103,"I")+COUNTIF(G103:U103,"RI")</f>
        <v>4</v>
      </c>
      <c r="AE103" s="2">
        <f t="shared" si="1"/>
        <v>9</v>
      </c>
      <c r="AN103" s="59"/>
      <c r="AO103" s="59"/>
      <c r="AP103" s="59"/>
      <c r="AQ103" s="59"/>
      <c r="AR103" s="59"/>
      <c r="AS103" s="59"/>
      <c r="AT103" s="59"/>
      <c r="AU103" s="59"/>
      <c r="AV103" s="59"/>
      <c r="AW103" s="59"/>
      <c r="AX103" s="59"/>
      <c r="AY103" s="59"/>
      <c r="AZ103" s="59"/>
      <c r="BA103" s="59"/>
      <c r="BB103" s="59"/>
      <c r="BC103" s="59"/>
      <c r="BD103" s="59"/>
    </row>
    <row r="104" spans="1:56" ht="32.25" customHeight="1" x14ac:dyDescent="0.2">
      <c r="A104" s="11">
        <v>66877</v>
      </c>
      <c r="B104" s="12" t="s">
        <v>244</v>
      </c>
      <c r="C104" s="12" t="s">
        <v>201</v>
      </c>
      <c r="D104" s="13" t="s">
        <v>41</v>
      </c>
      <c r="E104" s="14" t="s">
        <v>3</v>
      </c>
      <c r="F104" s="15">
        <v>1</v>
      </c>
      <c r="G104" s="16"/>
      <c r="H104" s="16"/>
      <c r="I104" s="55"/>
      <c r="J104" s="55" t="s">
        <v>448</v>
      </c>
      <c r="K104" s="55" t="s">
        <v>448</v>
      </c>
      <c r="L104" s="55" t="s">
        <v>448</v>
      </c>
      <c r="M104" s="55"/>
      <c r="N104" s="55"/>
      <c r="O104" s="55"/>
      <c r="P104" s="55" t="s">
        <v>448</v>
      </c>
      <c r="Q104" s="55"/>
      <c r="R104" s="55" t="s">
        <v>448</v>
      </c>
      <c r="S104" s="55" t="s">
        <v>448</v>
      </c>
      <c r="T104" s="55"/>
      <c r="U104" s="55" t="s">
        <v>449</v>
      </c>
      <c r="V104" s="55" t="s">
        <v>449</v>
      </c>
      <c r="W104" s="55"/>
      <c r="X104" s="55" t="s">
        <v>449</v>
      </c>
      <c r="Y104" s="55" t="s">
        <v>449</v>
      </c>
      <c r="Z104" s="55"/>
      <c r="AA104" s="55"/>
      <c r="AB104" s="55"/>
      <c r="AC104" s="1">
        <f>G104+COUNTIF(G104:AB104,"M")+COUNTIF(G104:U104,"AD")</f>
        <v>6</v>
      </c>
      <c r="AD104" s="1">
        <f>COUNTIF(G104:AB104,"I")+COUNTIF(G104:U104,"RI")</f>
        <v>4</v>
      </c>
      <c r="AE104" s="2">
        <f t="shared" si="1"/>
        <v>10</v>
      </c>
      <c r="AN104" s="59"/>
      <c r="AO104" s="59"/>
      <c r="AP104" s="59"/>
      <c r="AQ104" s="59"/>
      <c r="AR104" s="59"/>
      <c r="AS104" s="59"/>
      <c r="AT104" s="59"/>
      <c r="AU104" s="59"/>
      <c r="AV104" s="59"/>
      <c r="AW104" s="59"/>
      <c r="AX104" s="59"/>
      <c r="AY104" s="59"/>
      <c r="AZ104" s="59"/>
      <c r="BA104" s="59"/>
      <c r="BB104" s="59"/>
      <c r="BC104" s="59"/>
      <c r="BD104" s="59"/>
    </row>
    <row r="105" spans="1:56" ht="32.25" customHeight="1" x14ac:dyDescent="0.2">
      <c r="A105" s="11">
        <v>68289</v>
      </c>
      <c r="B105" s="12" t="s">
        <v>408</v>
      </c>
      <c r="C105" s="12" t="s">
        <v>409</v>
      </c>
      <c r="D105" s="13" t="s">
        <v>214</v>
      </c>
      <c r="E105" s="14" t="s">
        <v>14</v>
      </c>
      <c r="F105" s="15">
        <v>1</v>
      </c>
      <c r="G105" s="16"/>
      <c r="H105" s="16"/>
      <c r="I105" s="55"/>
      <c r="J105" s="55" t="s">
        <v>448</v>
      </c>
      <c r="K105" s="55"/>
      <c r="L105" s="55" t="s">
        <v>448</v>
      </c>
      <c r="M105" s="55"/>
      <c r="N105" s="55"/>
      <c r="O105" s="55" t="s">
        <v>448</v>
      </c>
      <c r="P105" s="55" t="s">
        <v>449</v>
      </c>
      <c r="Q105" s="55"/>
      <c r="R105" s="55" t="s">
        <v>448</v>
      </c>
      <c r="S105" s="55"/>
      <c r="T105" s="55"/>
      <c r="U105" s="55" t="s">
        <v>448</v>
      </c>
      <c r="V105" s="55" t="s">
        <v>449</v>
      </c>
      <c r="W105" s="55"/>
      <c r="X105" s="55"/>
      <c r="Y105" s="55"/>
      <c r="Z105" s="55"/>
      <c r="AA105" s="55"/>
      <c r="AB105" s="55"/>
      <c r="AC105" s="1">
        <f>G105+COUNTIF(G105:AB105,"M")+COUNTIF(G105:U105,"AD")</f>
        <v>5</v>
      </c>
      <c r="AD105" s="1">
        <f>COUNTIF(G105:AB105,"I")+COUNTIF(G105:U105,"RI")</f>
        <v>2</v>
      </c>
      <c r="AE105" s="2">
        <f t="shared" si="1"/>
        <v>7</v>
      </c>
      <c r="AN105" s="59"/>
      <c r="AO105" s="59"/>
      <c r="AP105" s="59"/>
      <c r="AQ105" s="59"/>
      <c r="AR105" s="59"/>
      <c r="AS105" s="59"/>
      <c r="AT105" s="59"/>
      <c r="AU105" s="59"/>
      <c r="AV105" s="59"/>
      <c r="AW105" s="59"/>
      <c r="AX105" s="59"/>
      <c r="AY105" s="59"/>
      <c r="AZ105" s="59"/>
      <c r="BA105" s="59"/>
      <c r="BB105" s="59"/>
      <c r="BC105" s="59"/>
      <c r="BD105" s="59"/>
    </row>
    <row r="106" spans="1:56" ht="32.25" customHeight="1" x14ac:dyDescent="0.2">
      <c r="A106" s="11">
        <v>68291</v>
      </c>
      <c r="B106" s="12" t="s">
        <v>396</v>
      </c>
      <c r="C106" s="12" t="s">
        <v>397</v>
      </c>
      <c r="D106" s="13" t="s">
        <v>214</v>
      </c>
      <c r="E106" s="14" t="s">
        <v>12</v>
      </c>
      <c r="F106" s="15" t="s">
        <v>107</v>
      </c>
      <c r="G106" s="16"/>
      <c r="H106" s="16"/>
      <c r="I106" s="55"/>
      <c r="J106" s="55" t="s">
        <v>449</v>
      </c>
      <c r="K106" s="55"/>
      <c r="L106" s="55" t="s">
        <v>448</v>
      </c>
      <c r="M106" s="55"/>
      <c r="N106" s="55"/>
      <c r="O106" s="55" t="s">
        <v>449</v>
      </c>
      <c r="P106" s="55"/>
      <c r="Q106" s="55"/>
      <c r="R106" s="55" t="s">
        <v>448</v>
      </c>
      <c r="S106" s="55"/>
      <c r="T106" s="55" t="s">
        <v>448</v>
      </c>
      <c r="U106" s="55" t="s">
        <v>448</v>
      </c>
      <c r="V106" s="55" t="s">
        <v>449</v>
      </c>
      <c r="W106" s="55"/>
      <c r="X106" s="55" t="s">
        <v>448</v>
      </c>
      <c r="Y106" s="55" t="s">
        <v>448</v>
      </c>
      <c r="Z106" s="55" t="s">
        <v>448</v>
      </c>
      <c r="AA106" s="55" t="s">
        <v>448</v>
      </c>
      <c r="AB106" s="55"/>
      <c r="AC106" s="1">
        <f>G106+COUNTIF(G106:AB106,"M")+COUNTIF(G106:U106,"AD")</f>
        <v>8</v>
      </c>
      <c r="AD106" s="1">
        <f>COUNTIF(G106:AB106,"I")+COUNTIF(G106:U106,"RI")</f>
        <v>3</v>
      </c>
      <c r="AE106" s="2">
        <f t="shared" si="1"/>
        <v>11</v>
      </c>
      <c r="AN106" s="59"/>
      <c r="AO106" s="59"/>
      <c r="AP106" s="59"/>
      <c r="AQ106" s="59"/>
      <c r="AR106" s="59"/>
      <c r="AS106" s="59"/>
      <c r="AT106" s="59"/>
      <c r="AU106" s="59"/>
      <c r="AV106" s="59"/>
      <c r="AW106" s="59"/>
      <c r="AX106" s="59"/>
      <c r="AY106" s="59"/>
      <c r="AZ106" s="59"/>
      <c r="BA106" s="59"/>
      <c r="BB106" s="59"/>
      <c r="BC106" s="59"/>
      <c r="BD106" s="59"/>
    </row>
    <row r="107" spans="1:56" ht="32.25" customHeight="1" x14ac:dyDescent="0.2">
      <c r="A107" s="36">
        <v>68292</v>
      </c>
      <c r="B107" s="32" t="s">
        <v>369</v>
      </c>
      <c r="C107" s="32" t="s">
        <v>370</v>
      </c>
      <c r="D107" s="35" t="s">
        <v>0</v>
      </c>
      <c r="E107" s="32" t="s">
        <v>11</v>
      </c>
      <c r="F107" s="31">
        <v>1</v>
      </c>
      <c r="G107" s="51"/>
      <c r="H107" s="51"/>
      <c r="I107" s="56" t="s">
        <v>448</v>
      </c>
      <c r="J107" s="56" t="s">
        <v>448</v>
      </c>
      <c r="K107" s="56"/>
      <c r="L107" s="56" t="s">
        <v>449</v>
      </c>
      <c r="M107" s="56"/>
      <c r="N107" s="56"/>
      <c r="O107" s="56" t="s">
        <v>448</v>
      </c>
      <c r="P107" s="56"/>
      <c r="Q107" s="56"/>
      <c r="R107" s="56" t="s">
        <v>449</v>
      </c>
      <c r="S107" s="56" t="s">
        <v>448</v>
      </c>
      <c r="T107" s="56" t="s">
        <v>448</v>
      </c>
      <c r="U107" s="56" t="s">
        <v>448</v>
      </c>
      <c r="V107" s="56"/>
      <c r="W107" s="56"/>
      <c r="X107" s="56" t="s">
        <v>448</v>
      </c>
      <c r="Y107" s="56" t="s">
        <v>448</v>
      </c>
      <c r="Z107" s="56" t="s">
        <v>448</v>
      </c>
      <c r="AA107" s="56"/>
      <c r="AB107" s="56"/>
      <c r="AC107" s="1">
        <f>G107+COUNTIF(G107:AB107,"M")+COUNTIF(G107:U107,"AD")</f>
        <v>9</v>
      </c>
      <c r="AD107" s="1">
        <f>COUNTIF(G107:AB107,"I")+COUNTIF(G107:U107,"RI")</f>
        <v>2</v>
      </c>
      <c r="AE107" s="2">
        <f t="shared" si="1"/>
        <v>11</v>
      </c>
      <c r="AF107" s="17"/>
      <c r="AG107" s="17"/>
      <c r="AH107" s="17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  <c r="BB107" s="59"/>
      <c r="BC107" s="59"/>
      <c r="BD107" s="59"/>
    </row>
    <row r="108" spans="1:56" ht="32.25" customHeight="1" x14ac:dyDescent="0.2">
      <c r="A108" s="11">
        <v>68293</v>
      </c>
      <c r="B108" s="12" t="s">
        <v>318</v>
      </c>
      <c r="C108" s="12" t="s">
        <v>319</v>
      </c>
      <c r="D108" s="13" t="s">
        <v>214</v>
      </c>
      <c r="E108" s="14" t="s">
        <v>22</v>
      </c>
      <c r="F108" s="15" t="s">
        <v>107</v>
      </c>
      <c r="G108" s="16"/>
      <c r="H108" s="16"/>
      <c r="I108" s="55" t="s">
        <v>449</v>
      </c>
      <c r="J108" s="55" t="s">
        <v>449</v>
      </c>
      <c r="K108" s="55" t="s">
        <v>449</v>
      </c>
      <c r="L108" s="55" t="s">
        <v>449</v>
      </c>
      <c r="M108" s="55"/>
      <c r="N108" s="55"/>
      <c r="O108" s="55" t="s">
        <v>448</v>
      </c>
      <c r="P108" s="55" t="s">
        <v>449</v>
      </c>
      <c r="Q108" s="55"/>
      <c r="R108" s="55" t="s">
        <v>449</v>
      </c>
      <c r="S108" s="55"/>
      <c r="T108" s="55"/>
      <c r="U108" s="55" t="s">
        <v>449</v>
      </c>
      <c r="V108" s="55"/>
      <c r="W108" s="55"/>
      <c r="X108" s="55"/>
      <c r="Y108" s="55"/>
      <c r="Z108" s="55"/>
      <c r="AA108" s="55"/>
      <c r="AB108" s="55"/>
      <c r="AC108" s="1">
        <f>G108+COUNTIF(G108:AB108,"M")+COUNTIF(G108:U108,"AD")</f>
        <v>1</v>
      </c>
      <c r="AD108" s="1">
        <f>COUNTIF(G108:AB108,"I")+COUNTIF(G108:U108,"RI")</f>
        <v>7</v>
      </c>
      <c r="AE108" s="2">
        <f t="shared" si="1"/>
        <v>8</v>
      </c>
      <c r="AN108" s="59"/>
      <c r="AO108" s="59"/>
      <c r="AP108" s="59"/>
      <c r="AQ108" s="59"/>
      <c r="AR108" s="59"/>
      <c r="AS108" s="59"/>
      <c r="AT108" s="59"/>
      <c r="AU108" s="59"/>
      <c r="AV108" s="59"/>
      <c r="AW108" s="59"/>
      <c r="AX108" s="59"/>
      <c r="AY108" s="59"/>
      <c r="AZ108" s="59"/>
      <c r="BA108" s="59"/>
      <c r="BB108" s="59"/>
      <c r="BC108" s="59"/>
      <c r="BD108" s="59"/>
    </row>
    <row r="109" spans="1:56" ht="32.25" customHeight="1" x14ac:dyDescent="0.2">
      <c r="A109" s="11">
        <v>68294</v>
      </c>
      <c r="B109" s="12" t="s">
        <v>256</v>
      </c>
      <c r="C109" s="12" t="s">
        <v>257</v>
      </c>
      <c r="D109" s="13" t="s">
        <v>41</v>
      </c>
      <c r="E109" s="14" t="s">
        <v>9</v>
      </c>
      <c r="F109" s="15">
        <v>4</v>
      </c>
      <c r="G109" s="16"/>
      <c r="H109" s="16"/>
      <c r="I109" s="55"/>
      <c r="J109" s="55" t="s">
        <v>448</v>
      </c>
      <c r="K109" s="55" t="s">
        <v>449</v>
      </c>
      <c r="L109" s="55" t="s">
        <v>448</v>
      </c>
      <c r="M109" s="55"/>
      <c r="N109" s="55"/>
      <c r="O109" s="55" t="s">
        <v>448</v>
      </c>
      <c r="P109" s="55" t="s">
        <v>449</v>
      </c>
      <c r="Q109" s="55"/>
      <c r="R109" s="55" t="s">
        <v>448</v>
      </c>
      <c r="S109" s="55" t="s">
        <v>448</v>
      </c>
      <c r="T109" s="55" t="s">
        <v>448</v>
      </c>
      <c r="U109" s="55" t="s">
        <v>448</v>
      </c>
      <c r="V109" s="55" t="s">
        <v>449</v>
      </c>
      <c r="W109" s="55"/>
      <c r="X109" s="55"/>
      <c r="Y109" s="55" t="s">
        <v>448</v>
      </c>
      <c r="Z109" s="55"/>
      <c r="AA109" s="55"/>
      <c r="AB109" s="55"/>
      <c r="AC109" s="1">
        <f>G109+COUNTIF(G109:AB109,"M")+COUNTIF(G109:U109,"AD")</f>
        <v>8</v>
      </c>
      <c r="AD109" s="1">
        <f>COUNTIF(G109:AB109,"I")+COUNTIF(G109:U109,"RI")</f>
        <v>3</v>
      </c>
      <c r="AE109" s="2">
        <f t="shared" si="1"/>
        <v>11</v>
      </c>
      <c r="AN109" s="59"/>
      <c r="AO109" s="59"/>
      <c r="AP109" s="59"/>
      <c r="AQ109" s="59"/>
      <c r="AR109" s="59"/>
      <c r="AS109" s="59"/>
      <c r="AT109" s="59"/>
      <c r="AU109" s="59"/>
      <c r="AV109" s="59"/>
      <c r="AW109" s="59"/>
      <c r="AX109" s="59"/>
      <c r="AY109" s="59"/>
      <c r="AZ109" s="59"/>
      <c r="BA109" s="59"/>
      <c r="BB109" s="59"/>
      <c r="BC109" s="59"/>
      <c r="BD109" s="59"/>
    </row>
    <row r="110" spans="1:56" ht="32.25" customHeight="1" x14ac:dyDescent="0.2">
      <c r="A110" s="11">
        <v>68295</v>
      </c>
      <c r="B110" s="12" t="s">
        <v>388</v>
      </c>
      <c r="C110" s="12" t="s">
        <v>389</v>
      </c>
      <c r="D110" s="13" t="s">
        <v>41</v>
      </c>
      <c r="E110" s="14" t="s">
        <v>26</v>
      </c>
      <c r="F110" s="15" t="s">
        <v>107</v>
      </c>
      <c r="G110" s="16"/>
      <c r="H110" s="16"/>
      <c r="I110" s="55"/>
      <c r="J110" s="55"/>
      <c r="K110" s="55" t="s">
        <v>448</v>
      </c>
      <c r="L110" s="55"/>
      <c r="M110" s="55"/>
      <c r="N110" s="55"/>
      <c r="O110" s="55" t="s">
        <v>448</v>
      </c>
      <c r="P110" s="55"/>
      <c r="Q110" s="55"/>
      <c r="R110" s="55"/>
      <c r="S110" s="55"/>
      <c r="T110" s="55"/>
      <c r="U110" s="55" t="s">
        <v>448</v>
      </c>
      <c r="V110" s="55" t="s">
        <v>448</v>
      </c>
      <c r="W110" s="55"/>
      <c r="X110" s="55"/>
      <c r="Y110" s="55" t="s">
        <v>448</v>
      </c>
      <c r="Z110" s="55"/>
      <c r="AA110" s="55"/>
      <c r="AB110" s="55"/>
      <c r="AC110" s="1">
        <f>G110+COUNTIF(G110:AB110,"M")+COUNTIF(G110:U110,"AD")</f>
        <v>5</v>
      </c>
      <c r="AD110" s="1">
        <f>COUNTIF(G110:AB110,"I")+COUNTIF(G110:U110,"RI")</f>
        <v>0</v>
      </c>
      <c r="AE110" s="2">
        <f t="shared" si="1"/>
        <v>5</v>
      </c>
      <c r="AN110" s="59"/>
      <c r="AO110" s="59"/>
      <c r="AP110" s="59"/>
      <c r="AQ110" s="59"/>
      <c r="AR110" s="59"/>
      <c r="AS110" s="59"/>
      <c r="AT110" s="59"/>
      <c r="AU110" s="59"/>
      <c r="AV110" s="59"/>
      <c r="AW110" s="59"/>
      <c r="AX110" s="59"/>
      <c r="AY110" s="59"/>
      <c r="AZ110" s="59"/>
      <c r="BA110" s="59"/>
      <c r="BB110" s="59"/>
      <c r="BC110" s="59"/>
      <c r="BD110" s="59"/>
    </row>
    <row r="111" spans="1:56" ht="32.25" customHeight="1" x14ac:dyDescent="0.2">
      <c r="A111" s="11">
        <v>68296</v>
      </c>
      <c r="B111" s="12" t="s">
        <v>297</v>
      </c>
      <c r="C111" s="12" t="s">
        <v>298</v>
      </c>
      <c r="D111" s="13" t="s">
        <v>41</v>
      </c>
      <c r="E111" s="14" t="s">
        <v>4</v>
      </c>
      <c r="F111" s="15" t="s">
        <v>107</v>
      </c>
      <c r="G111" s="16"/>
      <c r="H111" s="16"/>
      <c r="I111" s="55"/>
      <c r="J111" s="55" t="s">
        <v>449</v>
      </c>
      <c r="K111" s="55" t="s">
        <v>449</v>
      </c>
      <c r="L111" s="55" t="s">
        <v>449</v>
      </c>
      <c r="M111" s="55"/>
      <c r="N111" s="55"/>
      <c r="O111" s="55" t="s">
        <v>449</v>
      </c>
      <c r="P111" s="55" t="s">
        <v>449</v>
      </c>
      <c r="Q111" s="55"/>
      <c r="R111" s="55" t="s">
        <v>449</v>
      </c>
      <c r="S111" s="55"/>
      <c r="T111" s="55" t="s">
        <v>449</v>
      </c>
      <c r="U111" s="55" t="s">
        <v>449</v>
      </c>
      <c r="V111" s="55"/>
      <c r="W111" s="55"/>
      <c r="X111" s="55"/>
      <c r="Y111" s="55"/>
      <c r="Z111" s="55"/>
      <c r="AA111" s="55"/>
      <c r="AB111" s="55"/>
      <c r="AC111" s="1">
        <f>G111+COUNTIF(G111:AB111,"M")+COUNTIF(G111:U111,"AD")</f>
        <v>0</v>
      </c>
      <c r="AD111" s="1">
        <f>COUNTIF(G111:AB111,"I")+COUNTIF(G111:U111,"RI")</f>
        <v>8</v>
      </c>
      <c r="AE111" s="2">
        <f t="shared" si="1"/>
        <v>8</v>
      </c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X111" s="59"/>
      <c r="AY111" s="59"/>
      <c r="AZ111" s="59"/>
      <c r="BA111" s="59"/>
      <c r="BB111" s="59"/>
      <c r="BC111" s="59"/>
      <c r="BD111" s="59"/>
    </row>
    <row r="112" spans="1:56" ht="32.25" customHeight="1" x14ac:dyDescent="0.2">
      <c r="A112" s="11">
        <v>68297</v>
      </c>
      <c r="B112" s="12" t="s">
        <v>433</v>
      </c>
      <c r="C112" s="12" t="s">
        <v>434</v>
      </c>
      <c r="D112" s="13" t="s">
        <v>214</v>
      </c>
      <c r="E112" s="14" t="s">
        <v>1</v>
      </c>
      <c r="F112" s="15" t="s">
        <v>107</v>
      </c>
      <c r="G112" s="16"/>
      <c r="H112" s="16"/>
      <c r="I112" s="55" t="s">
        <v>448</v>
      </c>
      <c r="J112" s="55" t="s">
        <v>448</v>
      </c>
      <c r="K112" s="55"/>
      <c r="L112" s="55" t="s">
        <v>448</v>
      </c>
      <c r="M112" s="55"/>
      <c r="N112" s="55"/>
      <c r="O112" s="55" t="s">
        <v>449</v>
      </c>
      <c r="P112" s="55" t="s">
        <v>448</v>
      </c>
      <c r="Q112" s="55" t="s">
        <v>448</v>
      </c>
      <c r="R112" s="55" t="s">
        <v>448</v>
      </c>
      <c r="S112" s="55"/>
      <c r="T112" s="55"/>
      <c r="U112" s="55" t="s">
        <v>449</v>
      </c>
      <c r="V112" s="55" t="s">
        <v>449</v>
      </c>
      <c r="W112" s="55"/>
      <c r="X112" s="55"/>
      <c r="Y112" s="55" t="s">
        <v>449</v>
      </c>
      <c r="Z112" s="55"/>
      <c r="AA112" s="55"/>
      <c r="AB112" s="55"/>
      <c r="AC112" s="1">
        <f>G112+COUNTIF(G112:AB112,"M")+COUNTIF(G112:U112,"AD")</f>
        <v>6</v>
      </c>
      <c r="AD112" s="1">
        <f>COUNTIF(G112:AB112,"I")+COUNTIF(G112:U112,"RI")</f>
        <v>4</v>
      </c>
      <c r="AE112" s="2">
        <f t="shared" si="1"/>
        <v>10</v>
      </c>
      <c r="AN112" s="59"/>
      <c r="AO112" s="59"/>
      <c r="AP112" s="59"/>
      <c r="AQ112" s="59"/>
      <c r="AR112" s="59"/>
      <c r="AS112" s="59"/>
      <c r="AT112" s="59"/>
      <c r="AU112" s="59"/>
      <c r="AV112" s="59"/>
      <c r="AW112" s="59"/>
      <c r="AX112" s="59"/>
      <c r="AY112" s="59"/>
      <c r="AZ112" s="59"/>
      <c r="BA112" s="59"/>
      <c r="BB112" s="59"/>
      <c r="BC112" s="59"/>
      <c r="BD112" s="59"/>
    </row>
    <row r="113" spans="1:56" ht="32.25" customHeight="1" x14ac:dyDescent="0.2">
      <c r="A113" s="11">
        <v>68298</v>
      </c>
      <c r="B113" s="12" t="s">
        <v>429</v>
      </c>
      <c r="C113" s="12" t="s">
        <v>430</v>
      </c>
      <c r="D113" s="13" t="s">
        <v>41</v>
      </c>
      <c r="E113" s="14" t="s">
        <v>27</v>
      </c>
      <c r="F113" s="15" t="s">
        <v>107</v>
      </c>
      <c r="G113" s="16"/>
      <c r="H113" s="16"/>
      <c r="I113" s="55"/>
      <c r="J113" s="55" t="s">
        <v>448</v>
      </c>
      <c r="K113" s="55" t="s">
        <v>449</v>
      </c>
      <c r="L113" s="55" t="s">
        <v>448</v>
      </c>
      <c r="M113" s="55"/>
      <c r="N113" s="55"/>
      <c r="O113" s="55" t="s">
        <v>448</v>
      </c>
      <c r="P113" s="55"/>
      <c r="Q113" s="55"/>
      <c r="R113" s="55" t="s">
        <v>448</v>
      </c>
      <c r="S113" s="55"/>
      <c r="T113" s="55" t="s">
        <v>448</v>
      </c>
      <c r="U113" s="55" t="s">
        <v>448</v>
      </c>
      <c r="V113" s="55"/>
      <c r="W113" s="55"/>
      <c r="X113" s="55" t="s">
        <v>448</v>
      </c>
      <c r="Y113" s="55"/>
      <c r="Z113" s="55"/>
      <c r="AA113" s="55"/>
      <c r="AB113" s="55"/>
      <c r="AC113" s="1">
        <f>G113+COUNTIF(G113:AB113,"M")+COUNTIF(G113:U113,"AD")</f>
        <v>7</v>
      </c>
      <c r="AD113" s="1">
        <f>COUNTIF(G113:AB113,"I")+COUNTIF(G113:U113,"RI")</f>
        <v>1</v>
      </c>
      <c r="AE113" s="2">
        <f t="shared" si="1"/>
        <v>8</v>
      </c>
      <c r="AN113" s="59"/>
      <c r="AO113" s="59"/>
      <c r="AP113" s="59"/>
      <c r="AQ113" s="59"/>
      <c r="AR113" s="59"/>
      <c r="AS113" s="59"/>
      <c r="AT113" s="59"/>
      <c r="AU113" s="59"/>
      <c r="AV113" s="59"/>
      <c r="AW113" s="59"/>
      <c r="AX113" s="59"/>
      <c r="AY113" s="59"/>
      <c r="AZ113" s="59"/>
      <c r="BA113" s="59"/>
      <c r="BB113" s="59"/>
      <c r="BC113" s="59"/>
      <c r="BD113" s="59"/>
    </row>
    <row r="114" spans="1:56" ht="32.25" customHeight="1" x14ac:dyDescent="0.2">
      <c r="A114" s="11">
        <v>68299</v>
      </c>
      <c r="B114" s="12" t="s">
        <v>301</v>
      </c>
      <c r="C114" s="12" t="s">
        <v>302</v>
      </c>
      <c r="D114" s="13" t="s">
        <v>214</v>
      </c>
      <c r="E114" s="14" t="s">
        <v>9</v>
      </c>
      <c r="F114" s="15">
        <v>3</v>
      </c>
      <c r="G114" s="16"/>
      <c r="H114" s="16"/>
      <c r="I114" s="55"/>
      <c r="J114" s="55" t="s">
        <v>448</v>
      </c>
      <c r="K114" s="55" t="s">
        <v>448</v>
      </c>
      <c r="L114" s="55" t="s">
        <v>448</v>
      </c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1">
        <f>G114+COUNTIF(G114:AB114,"M")+COUNTIF(G114:U114,"AD")</f>
        <v>3</v>
      </c>
      <c r="AD114" s="1">
        <f>COUNTIF(G114:AB114,"I")+COUNTIF(G114:U114,"RI")</f>
        <v>0</v>
      </c>
      <c r="AE114" s="2">
        <f t="shared" si="1"/>
        <v>3</v>
      </c>
      <c r="AF114" s="17"/>
      <c r="AG114" s="17"/>
      <c r="AH114" s="17"/>
      <c r="AN114" s="59"/>
      <c r="AO114" s="59"/>
      <c r="AP114" s="59"/>
      <c r="AQ114" s="59"/>
      <c r="AR114" s="59"/>
      <c r="AS114" s="59"/>
      <c r="AT114" s="59"/>
      <c r="AU114" s="59"/>
      <c r="AV114" s="59"/>
      <c r="AW114" s="59"/>
      <c r="AX114" s="59"/>
      <c r="AY114" s="59"/>
      <c r="AZ114" s="59"/>
      <c r="BA114" s="59"/>
      <c r="BB114" s="59"/>
      <c r="BC114" s="59"/>
      <c r="BD114" s="59"/>
    </row>
    <row r="115" spans="1:56" ht="32.25" customHeight="1" x14ac:dyDescent="0.2">
      <c r="A115" s="11">
        <v>68300</v>
      </c>
      <c r="B115" s="12" t="s">
        <v>245</v>
      </c>
      <c r="C115" s="12" t="s">
        <v>246</v>
      </c>
      <c r="D115" s="13" t="s">
        <v>214</v>
      </c>
      <c r="E115" s="14" t="s">
        <v>8</v>
      </c>
      <c r="F115" s="15" t="s">
        <v>107</v>
      </c>
      <c r="G115" s="16"/>
      <c r="H115" s="16"/>
      <c r="I115" s="55"/>
      <c r="J115" s="55" t="s">
        <v>448</v>
      </c>
      <c r="K115" s="55" t="s">
        <v>449</v>
      </c>
      <c r="L115" s="55" t="s">
        <v>448</v>
      </c>
      <c r="M115" s="55"/>
      <c r="N115" s="55"/>
      <c r="O115" s="55" t="s">
        <v>448</v>
      </c>
      <c r="P115" s="55" t="s">
        <v>449</v>
      </c>
      <c r="Q115" s="55"/>
      <c r="R115" s="55" t="s">
        <v>448</v>
      </c>
      <c r="S115" s="55"/>
      <c r="T115" s="55"/>
      <c r="U115" s="55"/>
      <c r="V115" s="55"/>
      <c r="W115" s="55"/>
      <c r="X115" s="55"/>
      <c r="Y115" s="55"/>
      <c r="Z115" s="55"/>
      <c r="AA115" s="55" t="s">
        <v>448</v>
      </c>
      <c r="AB115" s="55"/>
      <c r="AC115" s="1">
        <f>G115+COUNTIF(G115:AB115,"M")+COUNTIF(G115:U115,"AD")</f>
        <v>5</v>
      </c>
      <c r="AD115" s="1">
        <f>COUNTIF(G115:AB115,"I")+COUNTIF(G115:U115,"RI")</f>
        <v>2</v>
      </c>
      <c r="AE115" s="2">
        <f t="shared" si="1"/>
        <v>7</v>
      </c>
      <c r="AN115" s="59"/>
      <c r="AO115" s="59"/>
      <c r="AP115" s="59"/>
      <c r="AQ115" s="59"/>
      <c r="AR115" s="59"/>
      <c r="AS115" s="59"/>
      <c r="AT115" s="59"/>
      <c r="AU115" s="59"/>
      <c r="AV115" s="59"/>
      <c r="AW115" s="59"/>
      <c r="AX115" s="59"/>
      <c r="AY115" s="59"/>
      <c r="AZ115" s="59"/>
      <c r="BA115" s="59"/>
      <c r="BB115" s="59"/>
      <c r="BC115" s="59"/>
      <c r="BD115" s="59"/>
    </row>
    <row r="116" spans="1:56" ht="32.25" customHeight="1" x14ac:dyDescent="0.2">
      <c r="A116" s="11">
        <v>68301</v>
      </c>
      <c r="B116" s="12" t="s">
        <v>342</v>
      </c>
      <c r="C116" s="12" t="s">
        <v>343</v>
      </c>
      <c r="D116" s="13" t="s">
        <v>214</v>
      </c>
      <c r="E116" s="14" t="s">
        <v>344</v>
      </c>
      <c r="F116" s="15" t="s">
        <v>107</v>
      </c>
      <c r="G116" s="16"/>
      <c r="H116" s="16"/>
      <c r="I116" s="55"/>
      <c r="J116" s="55" t="s">
        <v>449</v>
      </c>
      <c r="K116" s="55" t="s">
        <v>449</v>
      </c>
      <c r="L116" s="55" t="s">
        <v>448</v>
      </c>
      <c r="M116" s="55"/>
      <c r="N116" s="55" t="s">
        <v>448</v>
      </c>
      <c r="O116" s="55" t="s">
        <v>448</v>
      </c>
      <c r="P116" s="55" t="s">
        <v>449</v>
      </c>
      <c r="Q116" s="55"/>
      <c r="R116" s="55" t="s">
        <v>448</v>
      </c>
      <c r="S116" s="55" t="s">
        <v>448</v>
      </c>
      <c r="T116" s="55"/>
      <c r="U116" s="55" t="s">
        <v>448</v>
      </c>
      <c r="V116" s="55" t="s">
        <v>449</v>
      </c>
      <c r="W116" s="55"/>
      <c r="X116" s="55"/>
      <c r="Y116" s="55" t="s">
        <v>448</v>
      </c>
      <c r="Z116" s="55"/>
      <c r="AA116" s="55" t="s">
        <v>448</v>
      </c>
      <c r="AB116" s="55"/>
      <c r="AC116" s="1">
        <f>G116+COUNTIF(G116:AB116,"M")+COUNTIF(G116:U116,"AD")</f>
        <v>8</v>
      </c>
      <c r="AD116" s="1">
        <f>COUNTIF(G116:AB116,"I")+COUNTIF(G116:U116,"RI")</f>
        <v>4</v>
      </c>
      <c r="AE116" s="2">
        <f t="shared" si="1"/>
        <v>12</v>
      </c>
      <c r="AN116" s="59"/>
      <c r="AO116" s="59"/>
      <c r="AP116" s="59"/>
      <c r="AQ116" s="59"/>
      <c r="AR116" s="59"/>
      <c r="AS116" s="59"/>
      <c r="AT116" s="59"/>
      <c r="AU116" s="59"/>
      <c r="AV116" s="59"/>
      <c r="AW116" s="59"/>
      <c r="AX116" s="59"/>
      <c r="AY116" s="59"/>
      <c r="AZ116" s="59"/>
      <c r="BA116" s="59"/>
      <c r="BB116" s="59"/>
      <c r="BC116" s="59"/>
      <c r="BD116" s="59"/>
    </row>
    <row r="117" spans="1:56" ht="32.25" customHeight="1" x14ac:dyDescent="0.2">
      <c r="A117" s="11">
        <v>68302</v>
      </c>
      <c r="B117" s="12" t="s">
        <v>421</v>
      </c>
      <c r="C117" s="12" t="s">
        <v>422</v>
      </c>
      <c r="D117" s="13" t="s">
        <v>226</v>
      </c>
      <c r="E117" s="14" t="s">
        <v>21</v>
      </c>
      <c r="F117" s="15" t="s">
        <v>107</v>
      </c>
      <c r="G117" s="16"/>
      <c r="H117" s="16"/>
      <c r="I117" s="55" t="s">
        <v>448</v>
      </c>
      <c r="J117" s="55" t="s">
        <v>448</v>
      </c>
      <c r="K117" s="55" t="s">
        <v>449</v>
      </c>
      <c r="L117" s="55" t="s">
        <v>448</v>
      </c>
      <c r="M117" s="55" t="s">
        <v>448</v>
      </c>
      <c r="N117" s="55"/>
      <c r="O117" s="55" t="s">
        <v>449</v>
      </c>
      <c r="P117" s="55"/>
      <c r="Q117" s="55"/>
      <c r="R117" s="55" t="s">
        <v>448</v>
      </c>
      <c r="S117" s="55"/>
      <c r="T117" s="55"/>
      <c r="U117" s="55"/>
      <c r="V117" s="55"/>
      <c r="W117" s="55"/>
      <c r="X117" s="55"/>
      <c r="Y117" s="55"/>
      <c r="Z117" s="55"/>
      <c r="AA117" s="55" t="s">
        <v>448</v>
      </c>
      <c r="AB117" s="55"/>
      <c r="AC117" s="1">
        <f>G117+COUNTIF(G117:AB117,"M")+COUNTIF(G117:U117,"AD")</f>
        <v>6</v>
      </c>
      <c r="AD117" s="1">
        <f>COUNTIF(G117:AB117,"I")+COUNTIF(G117:U117,"RI")</f>
        <v>2</v>
      </c>
      <c r="AE117" s="2">
        <f t="shared" si="1"/>
        <v>8</v>
      </c>
      <c r="AN117" s="59"/>
      <c r="AO117" s="59"/>
      <c r="AP117" s="59"/>
      <c r="AQ117" s="59"/>
      <c r="AR117" s="59"/>
      <c r="AS117" s="59"/>
      <c r="AT117" s="59"/>
      <c r="AU117" s="59"/>
      <c r="AV117" s="59"/>
      <c r="AW117" s="59"/>
      <c r="AX117" s="59"/>
      <c r="AY117" s="59"/>
      <c r="AZ117" s="59"/>
      <c r="BA117" s="59"/>
      <c r="BB117" s="59"/>
      <c r="BC117" s="59"/>
      <c r="BD117" s="59"/>
    </row>
    <row r="118" spans="1:56" ht="32.25" customHeight="1" x14ac:dyDescent="0.2">
      <c r="A118" s="11">
        <v>68303</v>
      </c>
      <c r="B118" s="12" t="s">
        <v>316</v>
      </c>
      <c r="C118" s="12" t="s">
        <v>317</v>
      </c>
      <c r="D118" s="13" t="s">
        <v>226</v>
      </c>
      <c r="E118" s="14" t="s">
        <v>20</v>
      </c>
      <c r="F118" s="15" t="s">
        <v>107</v>
      </c>
      <c r="G118" s="16"/>
      <c r="H118" s="16"/>
      <c r="I118" s="55"/>
      <c r="J118" s="55" t="s">
        <v>448</v>
      </c>
      <c r="K118" s="55" t="s">
        <v>449</v>
      </c>
      <c r="L118" s="55" t="s">
        <v>449</v>
      </c>
      <c r="M118" s="55"/>
      <c r="N118" s="55" t="s">
        <v>448</v>
      </c>
      <c r="O118" s="55" t="s">
        <v>448</v>
      </c>
      <c r="P118" s="55" t="s">
        <v>449</v>
      </c>
      <c r="Q118" s="55"/>
      <c r="R118" s="55" t="s">
        <v>449</v>
      </c>
      <c r="S118" s="55" t="s">
        <v>448</v>
      </c>
      <c r="T118" s="55" t="s">
        <v>448</v>
      </c>
      <c r="U118" s="55" t="s">
        <v>448</v>
      </c>
      <c r="V118" s="55" t="s">
        <v>448</v>
      </c>
      <c r="W118" s="55"/>
      <c r="X118" s="55" t="s">
        <v>448</v>
      </c>
      <c r="Y118" s="55" t="s">
        <v>448</v>
      </c>
      <c r="Z118" s="55"/>
      <c r="AA118" s="55"/>
      <c r="AB118" s="55"/>
      <c r="AC118" s="1">
        <f>G118+COUNTIF(G118:AB118,"M")+COUNTIF(G118:U118,"AD")</f>
        <v>9</v>
      </c>
      <c r="AD118" s="1">
        <f>COUNTIF(G118:AB118,"I")+COUNTIF(G118:U118,"RI")</f>
        <v>4</v>
      </c>
      <c r="AE118" s="2">
        <f t="shared" si="1"/>
        <v>13</v>
      </c>
      <c r="AN118" s="59"/>
      <c r="AO118" s="59"/>
      <c r="AP118" s="59"/>
      <c r="AQ118" s="59"/>
      <c r="AR118" s="59"/>
      <c r="AS118" s="59"/>
      <c r="AT118" s="59"/>
      <c r="AU118" s="59"/>
      <c r="AV118" s="59"/>
      <c r="AW118" s="59"/>
      <c r="AX118" s="59"/>
      <c r="AY118" s="59"/>
      <c r="AZ118" s="59"/>
      <c r="BA118" s="59"/>
      <c r="BB118" s="59"/>
      <c r="BC118" s="59"/>
      <c r="BD118" s="59"/>
    </row>
    <row r="119" spans="1:56" ht="32.25" customHeight="1" x14ac:dyDescent="0.2">
      <c r="A119" s="11">
        <v>68304</v>
      </c>
      <c r="B119" s="12" t="s">
        <v>440</v>
      </c>
      <c r="C119" s="12" t="s">
        <v>441</v>
      </c>
      <c r="D119" s="13" t="s">
        <v>442</v>
      </c>
      <c r="E119" s="14" t="s">
        <v>66</v>
      </c>
      <c r="F119" s="15" t="s">
        <v>107</v>
      </c>
      <c r="G119" s="16"/>
      <c r="H119" s="16" t="s">
        <v>448</v>
      </c>
      <c r="I119" s="55"/>
      <c r="J119" s="55" t="s">
        <v>448</v>
      </c>
      <c r="K119" s="55" t="s">
        <v>449</v>
      </c>
      <c r="L119" s="55" t="s">
        <v>448</v>
      </c>
      <c r="M119" s="55"/>
      <c r="N119" s="55"/>
      <c r="O119" s="55" t="s">
        <v>448</v>
      </c>
      <c r="P119" s="55" t="s">
        <v>448</v>
      </c>
      <c r="Q119" s="55" t="s">
        <v>448</v>
      </c>
      <c r="R119" s="55" t="s">
        <v>448</v>
      </c>
      <c r="S119" s="55" t="s">
        <v>448</v>
      </c>
      <c r="T119" s="55"/>
      <c r="U119" s="55"/>
      <c r="V119" s="55"/>
      <c r="W119" s="55"/>
      <c r="X119" s="55"/>
      <c r="Y119" s="55"/>
      <c r="Z119" s="55"/>
      <c r="AA119" s="55"/>
      <c r="AB119" s="55"/>
      <c r="AC119" s="1">
        <f>G119+COUNTIF(G119:AB119,"M")+COUNTIF(G119:U119,"AD")</f>
        <v>8</v>
      </c>
      <c r="AD119" s="1">
        <f>COUNTIF(G119:AB119,"I")+COUNTIF(G119:U119,"RI")</f>
        <v>1</v>
      </c>
      <c r="AE119" s="2">
        <f t="shared" si="1"/>
        <v>9</v>
      </c>
      <c r="AN119" s="59"/>
      <c r="AO119" s="59"/>
      <c r="AP119" s="59"/>
      <c r="AQ119" s="59"/>
      <c r="AR119" s="59"/>
      <c r="AS119" s="59"/>
      <c r="AT119" s="59"/>
      <c r="AU119" s="59"/>
      <c r="AV119" s="59"/>
      <c r="AW119" s="59"/>
      <c r="AX119" s="59"/>
      <c r="AY119" s="59"/>
      <c r="AZ119" s="59"/>
      <c r="BA119" s="59"/>
      <c r="BB119" s="59"/>
      <c r="BC119" s="59"/>
      <c r="BD119" s="59"/>
    </row>
    <row r="120" spans="1:56" ht="32.25" customHeight="1" x14ac:dyDescent="0.2">
      <c r="A120" s="11">
        <v>68305</v>
      </c>
      <c r="B120" s="12" t="s">
        <v>399</v>
      </c>
      <c r="C120" s="12" t="s">
        <v>400</v>
      </c>
      <c r="D120" s="13" t="s">
        <v>214</v>
      </c>
      <c r="E120" s="14" t="s">
        <v>9</v>
      </c>
      <c r="F120" s="15">
        <v>1</v>
      </c>
      <c r="G120" s="16"/>
      <c r="H120" s="16"/>
      <c r="I120" s="55"/>
      <c r="J120" s="55" t="s">
        <v>448</v>
      </c>
      <c r="K120" s="55" t="s">
        <v>448</v>
      </c>
      <c r="L120" s="55" t="s">
        <v>448</v>
      </c>
      <c r="M120" s="55"/>
      <c r="N120" s="55"/>
      <c r="O120" s="55" t="s">
        <v>448</v>
      </c>
      <c r="P120" s="55" t="s">
        <v>448</v>
      </c>
      <c r="Q120" s="55"/>
      <c r="R120" s="55" t="s">
        <v>448</v>
      </c>
      <c r="S120" s="55"/>
      <c r="T120" s="55" t="s">
        <v>449</v>
      </c>
      <c r="U120" s="55" t="s">
        <v>449</v>
      </c>
      <c r="V120" s="55" t="s">
        <v>449</v>
      </c>
      <c r="W120" s="55"/>
      <c r="X120" s="55"/>
      <c r="Y120" s="55"/>
      <c r="Z120" s="55"/>
      <c r="AA120" s="55" t="s">
        <v>448</v>
      </c>
      <c r="AB120" s="55"/>
      <c r="AC120" s="1">
        <f>G120+COUNTIF(G120:AB120,"M")+COUNTIF(G120:U120,"AD")</f>
        <v>7</v>
      </c>
      <c r="AD120" s="1">
        <f>COUNTIF(G120:AB120,"I")+COUNTIF(G120:U120,"RI")</f>
        <v>3</v>
      </c>
      <c r="AE120" s="2">
        <f t="shared" si="1"/>
        <v>10</v>
      </c>
      <c r="AN120" s="59"/>
      <c r="AO120" s="59"/>
      <c r="AP120" s="59"/>
      <c r="AQ120" s="59"/>
      <c r="AR120" s="59"/>
      <c r="AS120" s="59"/>
      <c r="AT120" s="59"/>
      <c r="AU120" s="59"/>
      <c r="AV120" s="59"/>
      <c r="AW120" s="59"/>
      <c r="AX120" s="59"/>
      <c r="AY120" s="59"/>
      <c r="AZ120" s="59"/>
      <c r="BA120" s="59"/>
      <c r="BB120" s="59"/>
      <c r="BC120" s="59"/>
      <c r="BD120" s="59"/>
    </row>
    <row r="121" spans="1:56" ht="32.25" customHeight="1" x14ac:dyDescent="0.2">
      <c r="A121" s="11">
        <v>68306</v>
      </c>
      <c r="B121" s="12" t="s">
        <v>425</v>
      </c>
      <c r="C121" s="12" t="s">
        <v>426</v>
      </c>
      <c r="D121" s="13" t="s">
        <v>214</v>
      </c>
      <c r="E121" s="14" t="s">
        <v>17</v>
      </c>
      <c r="F121" s="15" t="s">
        <v>107</v>
      </c>
      <c r="G121" s="16"/>
      <c r="H121" s="16"/>
      <c r="I121" s="55"/>
      <c r="J121" s="55" t="s">
        <v>449</v>
      </c>
      <c r="K121" s="55" t="s">
        <v>449</v>
      </c>
      <c r="L121" s="55" t="s">
        <v>448</v>
      </c>
      <c r="M121" s="55"/>
      <c r="N121" s="55"/>
      <c r="O121" s="55" t="s">
        <v>448</v>
      </c>
      <c r="P121" s="55" t="s">
        <v>449</v>
      </c>
      <c r="Q121" s="55"/>
      <c r="R121" s="55"/>
      <c r="S121" s="55"/>
      <c r="T121" s="55"/>
      <c r="U121" s="55" t="s">
        <v>449</v>
      </c>
      <c r="V121" s="55" t="s">
        <v>449</v>
      </c>
      <c r="W121" s="55"/>
      <c r="X121" s="55" t="s">
        <v>448</v>
      </c>
      <c r="Y121" s="55" t="s">
        <v>448</v>
      </c>
      <c r="Z121" s="55"/>
      <c r="AA121" s="55"/>
      <c r="AB121" s="55"/>
      <c r="AC121" s="1">
        <f>G121+COUNTIF(G121:AB121,"M")+COUNTIF(G121:U121,"AD")</f>
        <v>4</v>
      </c>
      <c r="AD121" s="1">
        <f>COUNTIF(G121:AB121,"I")+COUNTIF(G121:U121,"RI")</f>
        <v>5</v>
      </c>
      <c r="AE121" s="2">
        <f t="shared" si="1"/>
        <v>9</v>
      </c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/>
      <c r="BA121" s="59"/>
      <c r="BB121" s="59"/>
      <c r="BC121" s="59"/>
      <c r="BD121" s="59"/>
    </row>
    <row r="122" spans="1:56" ht="32.25" customHeight="1" x14ac:dyDescent="0.2">
      <c r="A122" s="11">
        <v>68307</v>
      </c>
      <c r="B122" s="12" t="s">
        <v>398</v>
      </c>
      <c r="C122" s="12" t="s">
        <v>207</v>
      </c>
      <c r="D122" s="13" t="s">
        <v>214</v>
      </c>
      <c r="E122" s="14" t="s">
        <v>23</v>
      </c>
      <c r="F122" s="15" t="s">
        <v>107</v>
      </c>
      <c r="G122" s="16"/>
      <c r="H122" s="16"/>
      <c r="I122" s="55" t="s">
        <v>448</v>
      </c>
      <c r="J122" s="55" t="s">
        <v>448</v>
      </c>
      <c r="K122" s="55"/>
      <c r="L122" s="55"/>
      <c r="M122" s="55"/>
      <c r="N122" s="55" t="s">
        <v>448</v>
      </c>
      <c r="O122" s="55" t="s">
        <v>448</v>
      </c>
      <c r="P122" s="55"/>
      <c r="Q122" s="55"/>
      <c r="R122" s="55"/>
      <c r="S122" s="55"/>
      <c r="T122" s="55" t="s">
        <v>448</v>
      </c>
      <c r="U122" s="55" t="s">
        <v>448</v>
      </c>
      <c r="V122" s="55"/>
      <c r="W122" s="55"/>
      <c r="X122" s="55"/>
      <c r="Y122" s="55" t="s">
        <v>448</v>
      </c>
      <c r="Z122" s="55"/>
      <c r="AA122" s="55" t="s">
        <v>449</v>
      </c>
      <c r="AB122" s="55"/>
      <c r="AC122" s="1">
        <f>G122+COUNTIF(G122:AB122,"M")+COUNTIF(G122:U122,"AD")</f>
        <v>7</v>
      </c>
      <c r="AD122" s="1">
        <f>COUNTIF(G122:AB122,"I")+COUNTIF(G122:U122,"RI")</f>
        <v>1</v>
      </c>
      <c r="AE122" s="2">
        <f t="shared" si="1"/>
        <v>8</v>
      </c>
      <c r="AN122" s="59"/>
      <c r="AO122" s="59"/>
      <c r="AP122" s="59"/>
      <c r="AQ122" s="59"/>
      <c r="AR122" s="59"/>
      <c r="AS122" s="59"/>
      <c r="AT122" s="59"/>
      <c r="AU122" s="59"/>
      <c r="AV122" s="59"/>
      <c r="AW122" s="59"/>
      <c r="AX122" s="59"/>
      <c r="AY122" s="59"/>
      <c r="AZ122" s="59"/>
      <c r="BA122" s="59"/>
      <c r="BB122" s="59"/>
      <c r="BC122" s="59"/>
      <c r="BD122" s="59"/>
    </row>
    <row r="123" spans="1:56" ht="32.25" customHeight="1" x14ac:dyDescent="0.2">
      <c r="A123" s="11">
        <v>68308</v>
      </c>
      <c r="B123" s="12" t="s">
        <v>173</v>
      </c>
      <c r="C123" s="12" t="s">
        <v>225</v>
      </c>
      <c r="D123" s="13" t="s">
        <v>226</v>
      </c>
      <c r="E123" s="14" t="s">
        <v>3</v>
      </c>
      <c r="F123" s="15">
        <v>1</v>
      </c>
      <c r="G123" s="16"/>
      <c r="H123" s="16"/>
      <c r="I123" s="55" t="s">
        <v>448</v>
      </c>
      <c r="J123" s="55" t="s">
        <v>448</v>
      </c>
      <c r="K123" s="55" t="s">
        <v>449</v>
      </c>
      <c r="L123" s="55" t="s">
        <v>448</v>
      </c>
      <c r="M123" s="55"/>
      <c r="N123" s="55"/>
      <c r="O123" s="55" t="s">
        <v>448</v>
      </c>
      <c r="P123" s="55" t="s">
        <v>449</v>
      </c>
      <c r="Q123" s="55"/>
      <c r="R123" s="55" t="s">
        <v>448</v>
      </c>
      <c r="S123" s="55" t="s">
        <v>449</v>
      </c>
      <c r="T123" s="55" t="s">
        <v>449</v>
      </c>
      <c r="U123" s="55" t="s">
        <v>448</v>
      </c>
      <c r="V123" s="55" t="s">
        <v>449</v>
      </c>
      <c r="W123" s="55"/>
      <c r="X123" s="55"/>
      <c r="Y123" s="55"/>
      <c r="Z123" s="55"/>
      <c r="AA123" s="55"/>
      <c r="AB123" s="55"/>
      <c r="AC123" s="1">
        <f>G123+COUNTIF(G123:AB123,"M")+COUNTIF(G123:U123,"AD")</f>
        <v>6</v>
      </c>
      <c r="AD123" s="1">
        <f>COUNTIF(G123:AB123,"I")+COUNTIF(G123:U123,"RI")</f>
        <v>5</v>
      </c>
      <c r="AE123" s="2">
        <f t="shared" si="1"/>
        <v>11</v>
      </c>
      <c r="AN123" s="59"/>
      <c r="AO123" s="59"/>
      <c r="AP123" s="59"/>
      <c r="AQ123" s="59"/>
      <c r="AR123" s="59"/>
      <c r="AS123" s="59"/>
      <c r="AT123" s="59"/>
      <c r="AU123" s="59"/>
      <c r="AV123" s="59"/>
      <c r="AW123" s="59"/>
      <c r="AX123" s="59"/>
      <c r="AY123" s="59"/>
      <c r="AZ123" s="59"/>
      <c r="BA123" s="59"/>
      <c r="BB123" s="59"/>
      <c r="BC123" s="59"/>
      <c r="BD123" s="59"/>
    </row>
    <row r="124" spans="1:56" ht="32.25" customHeight="1" x14ac:dyDescent="0.2">
      <c r="A124" s="11">
        <v>68309</v>
      </c>
      <c r="B124" s="12" t="s">
        <v>358</v>
      </c>
      <c r="C124" s="12" t="s">
        <v>359</v>
      </c>
      <c r="D124" s="13" t="s">
        <v>214</v>
      </c>
      <c r="E124" s="14" t="s">
        <v>19</v>
      </c>
      <c r="F124" s="15" t="s">
        <v>107</v>
      </c>
      <c r="G124" s="16"/>
      <c r="H124" s="16"/>
      <c r="I124" s="55" t="s">
        <v>448</v>
      </c>
      <c r="J124" s="55" t="s">
        <v>449</v>
      </c>
      <c r="K124" s="55" t="s">
        <v>449</v>
      </c>
      <c r="L124" s="55" t="s">
        <v>448</v>
      </c>
      <c r="M124" s="55"/>
      <c r="N124" s="55"/>
      <c r="O124" s="55"/>
      <c r="P124" s="55"/>
      <c r="Q124" s="55"/>
      <c r="R124" s="55" t="s">
        <v>448</v>
      </c>
      <c r="S124" s="55"/>
      <c r="T124" s="55" t="s">
        <v>448</v>
      </c>
      <c r="U124" s="55"/>
      <c r="V124" s="55"/>
      <c r="W124" s="55"/>
      <c r="X124" s="55"/>
      <c r="Y124" s="55"/>
      <c r="Z124" s="55"/>
      <c r="AA124" s="55"/>
      <c r="AB124" s="55"/>
      <c r="AC124" s="1">
        <f>G124+COUNTIF(G124:AB124,"M")+COUNTIF(G124:U124,"AD")</f>
        <v>4</v>
      </c>
      <c r="AD124" s="1">
        <f>COUNTIF(G124:AB124,"I")+COUNTIF(G124:U124,"RI")</f>
        <v>2</v>
      </c>
      <c r="AE124" s="2">
        <f t="shared" si="1"/>
        <v>6</v>
      </c>
      <c r="AN124" s="59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  <c r="AY124" s="59"/>
      <c r="AZ124" s="59"/>
      <c r="BA124" s="59"/>
      <c r="BB124" s="59"/>
      <c r="BC124" s="59"/>
      <c r="BD124" s="59"/>
    </row>
    <row r="125" spans="1:56" ht="32.25" customHeight="1" x14ac:dyDescent="0.2">
      <c r="A125" s="11">
        <v>68310</v>
      </c>
      <c r="B125" s="12" t="s">
        <v>216</v>
      </c>
      <c r="C125" s="12" t="s">
        <v>217</v>
      </c>
      <c r="D125" s="13" t="s">
        <v>214</v>
      </c>
      <c r="E125" s="14" t="s">
        <v>9</v>
      </c>
      <c r="F125" s="15">
        <v>5</v>
      </c>
      <c r="G125" s="16"/>
      <c r="H125" s="16"/>
      <c r="I125" s="55"/>
      <c r="J125" s="55" t="s">
        <v>449</v>
      </c>
      <c r="K125" s="55" t="s">
        <v>448</v>
      </c>
      <c r="L125" s="55" t="s">
        <v>448</v>
      </c>
      <c r="M125" s="55"/>
      <c r="N125" s="55"/>
      <c r="O125" s="55" t="s">
        <v>449</v>
      </c>
      <c r="P125" s="55" t="s">
        <v>448</v>
      </c>
      <c r="Q125" s="55"/>
      <c r="R125" s="55" t="s">
        <v>448</v>
      </c>
      <c r="S125" s="55"/>
      <c r="T125" s="55"/>
      <c r="U125" s="55"/>
      <c r="V125" s="55" t="s">
        <v>448</v>
      </c>
      <c r="W125" s="55"/>
      <c r="X125" s="55"/>
      <c r="Y125" s="55"/>
      <c r="Z125" s="55"/>
      <c r="AA125" s="55" t="s">
        <v>449</v>
      </c>
      <c r="AB125" s="55"/>
      <c r="AC125" s="1">
        <f>G125+COUNTIF(G125:AB125,"M")+COUNTIF(G125:U125,"AD")</f>
        <v>5</v>
      </c>
      <c r="AD125" s="1">
        <f>COUNTIF(G125:AB125,"I")+COUNTIF(G125:U125,"RI")</f>
        <v>3</v>
      </c>
      <c r="AE125" s="2">
        <f t="shared" si="1"/>
        <v>8</v>
      </c>
      <c r="AF125" s="17"/>
      <c r="AG125" s="17"/>
      <c r="AH125" s="17"/>
      <c r="AN125" s="59"/>
      <c r="AO125" s="59"/>
      <c r="AP125" s="59"/>
      <c r="AQ125" s="59"/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  <c r="BB125" s="59"/>
      <c r="BC125" s="59"/>
      <c r="BD125" s="59"/>
    </row>
    <row r="126" spans="1:56" ht="32.25" customHeight="1" x14ac:dyDescent="0.2">
      <c r="A126" s="11">
        <v>68311</v>
      </c>
      <c r="B126" s="12" t="s">
        <v>176</v>
      </c>
      <c r="C126" s="12" t="s">
        <v>215</v>
      </c>
      <c r="D126" s="13" t="s">
        <v>214</v>
      </c>
      <c r="E126" s="14" t="s">
        <v>7</v>
      </c>
      <c r="F126" s="15">
        <v>1</v>
      </c>
      <c r="G126" s="16"/>
      <c r="H126" s="16"/>
      <c r="I126" s="55" t="s">
        <v>448</v>
      </c>
      <c r="J126" s="55" t="s">
        <v>448</v>
      </c>
      <c r="K126" s="55" t="s">
        <v>449</v>
      </c>
      <c r="L126" s="55" t="s">
        <v>448</v>
      </c>
      <c r="M126" s="55"/>
      <c r="N126" s="55" t="s">
        <v>448</v>
      </c>
      <c r="O126" s="55" t="s">
        <v>448</v>
      </c>
      <c r="P126" s="55" t="s">
        <v>449</v>
      </c>
      <c r="Q126" s="55"/>
      <c r="R126" s="55" t="s">
        <v>448</v>
      </c>
      <c r="S126" s="55"/>
      <c r="T126" s="55"/>
      <c r="U126" s="55" t="s">
        <v>448</v>
      </c>
      <c r="V126" s="55" t="s">
        <v>449</v>
      </c>
      <c r="W126" s="55"/>
      <c r="X126" s="55"/>
      <c r="Y126" s="55" t="s">
        <v>448</v>
      </c>
      <c r="Z126" s="55"/>
      <c r="AA126" s="55"/>
      <c r="AB126" s="55"/>
      <c r="AC126" s="1">
        <f>G126+COUNTIF(G126:AB126,"M")+COUNTIF(G126:U126,"AD")</f>
        <v>8</v>
      </c>
      <c r="AD126" s="1">
        <f>COUNTIF(G126:AB126,"I")+COUNTIF(G126:U126,"RI")</f>
        <v>3</v>
      </c>
      <c r="AE126" s="2">
        <f t="shared" si="1"/>
        <v>11</v>
      </c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  <c r="BB126" s="59"/>
      <c r="BC126" s="59"/>
      <c r="BD126" s="59"/>
    </row>
    <row r="127" spans="1:56" ht="32.25" customHeight="1" x14ac:dyDescent="0.2">
      <c r="A127" s="11">
        <v>68312</v>
      </c>
      <c r="B127" s="12" t="s">
        <v>265</v>
      </c>
      <c r="C127" s="12" t="s">
        <v>266</v>
      </c>
      <c r="D127" s="13" t="s">
        <v>214</v>
      </c>
      <c r="E127" s="14" t="s">
        <v>9</v>
      </c>
      <c r="F127" s="15">
        <v>3</v>
      </c>
      <c r="G127" s="16"/>
      <c r="H127" s="16"/>
      <c r="I127" s="55"/>
      <c r="J127" s="55" t="s">
        <v>448</v>
      </c>
      <c r="K127" s="55" t="s">
        <v>449</v>
      </c>
      <c r="L127" s="55" t="s">
        <v>449</v>
      </c>
      <c r="M127" s="55"/>
      <c r="N127" s="55"/>
      <c r="O127" s="55" t="s">
        <v>448</v>
      </c>
      <c r="P127" s="55" t="s">
        <v>449</v>
      </c>
      <c r="Q127" s="55"/>
      <c r="R127" s="55" t="s">
        <v>449</v>
      </c>
      <c r="S127" s="55" t="s">
        <v>448</v>
      </c>
      <c r="T127" s="55"/>
      <c r="U127" s="55" t="s">
        <v>448</v>
      </c>
      <c r="V127" s="55" t="s">
        <v>449</v>
      </c>
      <c r="W127" s="55"/>
      <c r="X127" s="55"/>
      <c r="Y127" s="55"/>
      <c r="Z127" s="55"/>
      <c r="AA127" s="55"/>
      <c r="AB127" s="55"/>
      <c r="AC127" s="1">
        <f>G127+COUNTIF(G127:AB127,"M")+COUNTIF(G127:U127,"AD")</f>
        <v>4</v>
      </c>
      <c r="AD127" s="1">
        <f>COUNTIF(G127:AB127,"I")+COUNTIF(G127:U127,"RI")</f>
        <v>5</v>
      </c>
      <c r="AE127" s="2">
        <f t="shared" si="1"/>
        <v>9</v>
      </c>
      <c r="AN127" s="59"/>
      <c r="AO127" s="59"/>
      <c r="AP127" s="59"/>
      <c r="AQ127" s="59"/>
      <c r="AR127" s="59"/>
      <c r="AS127" s="59"/>
      <c r="AT127" s="59"/>
      <c r="AU127" s="59"/>
      <c r="AV127" s="59"/>
      <c r="AW127" s="59"/>
      <c r="AX127" s="59"/>
      <c r="AY127" s="59"/>
      <c r="AZ127" s="59"/>
      <c r="BA127" s="59"/>
      <c r="BB127" s="59"/>
      <c r="BC127" s="59"/>
      <c r="BD127" s="59"/>
    </row>
    <row r="128" spans="1:56" ht="32.25" customHeight="1" x14ac:dyDescent="0.2">
      <c r="A128" s="11">
        <v>68313</v>
      </c>
      <c r="B128" s="12" t="s">
        <v>269</v>
      </c>
      <c r="C128" s="12" t="s">
        <v>270</v>
      </c>
      <c r="D128" s="13" t="s">
        <v>214</v>
      </c>
      <c r="E128" s="14" t="s">
        <v>21</v>
      </c>
      <c r="F128" s="15" t="s">
        <v>107</v>
      </c>
      <c r="G128" s="16"/>
      <c r="H128" s="16"/>
      <c r="I128" s="55"/>
      <c r="J128" s="55" t="s">
        <v>448</v>
      </c>
      <c r="K128" s="55"/>
      <c r="L128" s="55" t="s">
        <v>448</v>
      </c>
      <c r="M128" s="55" t="s">
        <v>448</v>
      </c>
      <c r="N128" s="55"/>
      <c r="O128" s="55" t="s">
        <v>448</v>
      </c>
      <c r="P128" s="55"/>
      <c r="Q128" s="55"/>
      <c r="R128" s="55"/>
      <c r="S128" s="55" t="s">
        <v>448</v>
      </c>
      <c r="T128" s="55"/>
      <c r="U128" s="55" t="s">
        <v>448</v>
      </c>
      <c r="V128" s="55"/>
      <c r="W128" s="55"/>
      <c r="X128" s="55"/>
      <c r="Y128" s="55" t="s">
        <v>448</v>
      </c>
      <c r="Z128" s="55" t="s">
        <v>448</v>
      </c>
      <c r="AA128" s="55"/>
      <c r="AB128" s="55"/>
      <c r="AC128" s="1">
        <f>G128+COUNTIF(G128:AB128,"M")+COUNTIF(G128:U128,"AD")</f>
        <v>8</v>
      </c>
      <c r="AD128" s="1">
        <f>COUNTIF(G128:AB128,"I")+COUNTIF(G128:U128,"RI")</f>
        <v>0</v>
      </c>
      <c r="AE128" s="2">
        <f t="shared" si="1"/>
        <v>8</v>
      </c>
      <c r="AN128" s="59"/>
      <c r="AO128" s="59"/>
      <c r="AP128" s="59"/>
      <c r="AQ128" s="59"/>
      <c r="AR128" s="59"/>
      <c r="AS128" s="59"/>
      <c r="AT128" s="59"/>
      <c r="AU128" s="59"/>
      <c r="AV128" s="59"/>
      <c r="AW128" s="59"/>
      <c r="AX128" s="59"/>
      <c r="AY128" s="59"/>
      <c r="AZ128" s="59"/>
      <c r="BA128" s="59"/>
      <c r="BB128" s="59"/>
      <c r="BC128" s="59"/>
      <c r="BD128" s="59"/>
    </row>
    <row r="129" spans="1:56" ht="32.25" customHeight="1" x14ac:dyDescent="0.2">
      <c r="A129" s="11">
        <v>68314</v>
      </c>
      <c r="B129" s="12" t="s">
        <v>254</v>
      </c>
      <c r="C129" s="12" t="s">
        <v>255</v>
      </c>
      <c r="D129" s="13" t="s">
        <v>214</v>
      </c>
      <c r="E129" s="14" t="s">
        <v>16</v>
      </c>
      <c r="F129" s="15" t="s">
        <v>107</v>
      </c>
      <c r="G129" s="16"/>
      <c r="H129" s="16"/>
      <c r="I129" s="55"/>
      <c r="J129" s="55" t="s">
        <v>448</v>
      </c>
      <c r="K129" s="55" t="s">
        <v>449</v>
      </c>
      <c r="L129" s="55" t="s">
        <v>448</v>
      </c>
      <c r="M129" s="55"/>
      <c r="N129" s="55" t="s">
        <v>449</v>
      </c>
      <c r="O129" s="55" t="s">
        <v>448</v>
      </c>
      <c r="P129" s="55" t="s">
        <v>449</v>
      </c>
      <c r="Q129" s="55"/>
      <c r="R129" s="55" t="s">
        <v>449</v>
      </c>
      <c r="S129" s="55"/>
      <c r="T129" s="55"/>
      <c r="U129" s="55" t="s">
        <v>448</v>
      </c>
      <c r="V129" s="55" t="s">
        <v>449</v>
      </c>
      <c r="W129" s="55"/>
      <c r="X129" s="55"/>
      <c r="Y129" s="55"/>
      <c r="Z129" s="55"/>
      <c r="AA129" s="55"/>
      <c r="AB129" s="55"/>
      <c r="AC129" s="1">
        <f>G129+COUNTIF(G129:AB129,"M")+COUNTIF(G129:U129,"AD")</f>
        <v>4</v>
      </c>
      <c r="AD129" s="1">
        <f>COUNTIF(G129:AB129,"I")+COUNTIF(G129:U129,"RI")</f>
        <v>5</v>
      </c>
      <c r="AE129" s="2">
        <f t="shared" si="1"/>
        <v>9</v>
      </c>
      <c r="AN129" s="59"/>
      <c r="AO129" s="59"/>
      <c r="AP129" s="59"/>
      <c r="AQ129" s="59"/>
      <c r="AR129" s="59"/>
      <c r="AS129" s="59"/>
      <c r="AT129" s="59"/>
      <c r="AU129" s="59"/>
      <c r="AV129" s="59"/>
      <c r="AW129" s="59"/>
      <c r="AX129" s="59"/>
      <c r="AY129" s="59"/>
      <c r="AZ129" s="59"/>
      <c r="BA129" s="59"/>
      <c r="BB129" s="59"/>
      <c r="BC129" s="59"/>
      <c r="BD129" s="59"/>
    </row>
    <row r="130" spans="1:56" ht="32.25" customHeight="1" x14ac:dyDescent="0.2">
      <c r="A130" s="11">
        <v>68315</v>
      </c>
      <c r="B130" s="12" t="s">
        <v>383</v>
      </c>
      <c r="C130" s="12" t="s">
        <v>384</v>
      </c>
      <c r="D130" s="13" t="s">
        <v>214</v>
      </c>
      <c r="E130" s="14" t="s">
        <v>15</v>
      </c>
      <c r="F130" s="15" t="s">
        <v>107</v>
      </c>
      <c r="G130" s="16"/>
      <c r="H130" s="16"/>
      <c r="I130" s="55"/>
      <c r="J130" s="55"/>
      <c r="K130" s="55"/>
      <c r="L130" s="55" t="s">
        <v>448</v>
      </c>
      <c r="M130" s="55"/>
      <c r="N130" s="55"/>
      <c r="O130" s="55" t="s">
        <v>448</v>
      </c>
      <c r="P130" s="55"/>
      <c r="Q130" s="55"/>
      <c r="R130" s="55" t="s">
        <v>448</v>
      </c>
      <c r="S130" s="55" t="s">
        <v>448</v>
      </c>
      <c r="T130" s="55" t="s">
        <v>448</v>
      </c>
      <c r="U130" s="55" t="s">
        <v>448</v>
      </c>
      <c r="V130" s="55" t="s">
        <v>449</v>
      </c>
      <c r="W130" s="55"/>
      <c r="X130" s="55" t="s">
        <v>448</v>
      </c>
      <c r="Y130" s="55" t="s">
        <v>448</v>
      </c>
      <c r="Z130" s="55" t="s">
        <v>448</v>
      </c>
      <c r="AA130" s="55"/>
      <c r="AB130" s="55"/>
      <c r="AC130" s="1">
        <f>G130+COUNTIF(G130:AB130,"M")+COUNTIF(G130:U130,"AD")</f>
        <v>9</v>
      </c>
      <c r="AD130" s="1">
        <f>COUNTIF(G130:AB130,"I")+COUNTIF(G130:U130,"RI")</f>
        <v>1</v>
      </c>
      <c r="AE130" s="2">
        <f t="shared" si="1"/>
        <v>10</v>
      </c>
      <c r="AN130" s="59"/>
      <c r="AO130" s="59"/>
      <c r="AP130" s="59"/>
      <c r="AQ130" s="59"/>
      <c r="AR130" s="59"/>
      <c r="AS130" s="59"/>
      <c r="AT130" s="59"/>
      <c r="AU130" s="59"/>
      <c r="AV130" s="59"/>
      <c r="AW130" s="59"/>
      <c r="AX130" s="59"/>
      <c r="AY130" s="59"/>
      <c r="AZ130" s="59"/>
      <c r="BA130" s="59"/>
      <c r="BB130" s="59"/>
      <c r="BC130" s="59"/>
      <c r="BD130" s="59"/>
    </row>
    <row r="131" spans="1:56" ht="32.25" customHeight="1" x14ac:dyDescent="0.2">
      <c r="A131" s="11">
        <v>68316</v>
      </c>
      <c r="B131" s="12" t="s">
        <v>209</v>
      </c>
      <c r="C131" s="12" t="s">
        <v>371</v>
      </c>
      <c r="D131" s="13" t="s">
        <v>41</v>
      </c>
      <c r="E131" s="14" t="s">
        <v>251</v>
      </c>
      <c r="F131" s="15">
        <v>3</v>
      </c>
      <c r="G131" s="16"/>
      <c r="H131" s="16"/>
      <c r="I131" s="55"/>
      <c r="J131" s="55"/>
      <c r="K131" s="55"/>
      <c r="L131" s="55" t="s">
        <v>448</v>
      </c>
      <c r="M131" s="55"/>
      <c r="N131" s="55"/>
      <c r="O131" s="55" t="s">
        <v>448</v>
      </c>
      <c r="P131" s="55" t="s">
        <v>449</v>
      </c>
      <c r="Q131" s="55"/>
      <c r="R131" s="55" t="s">
        <v>448</v>
      </c>
      <c r="S131" s="55"/>
      <c r="T131" s="55"/>
      <c r="U131" s="55" t="s">
        <v>449</v>
      </c>
      <c r="V131" s="55"/>
      <c r="W131" s="55"/>
      <c r="X131" s="55" t="s">
        <v>448</v>
      </c>
      <c r="Y131" s="55" t="s">
        <v>448</v>
      </c>
      <c r="Z131" s="55"/>
      <c r="AA131" s="55"/>
      <c r="AB131" s="55"/>
      <c r="AC131" s="1">
        <f>G131+COUNTIF(G131:AB131,"M")+COUNTIF(G131:U131,"AD")</f>
        <v>5</v>
      </c>
      <c r="AD131" s="1">
        <f>COUNTIF(G131:AB131,"I")+COUNTIF(G131:U131,"RI")</f>
        <v>2</v>
      </c>
      <c r="AE131" s="2">
        <f t="shared" si="1"/>
        <v>7</v>
      </c>
      <c r="AF131" s="17"/>
      <c r="AG131" s="17"/>
      <c r="AH131" s="17"/>
      <c r="AN131" s="59"/>
      <c r="AO131" s="59"/>
      <c r="AP131" s="59"/>
      <c r="AQ131" s="59"/>
      <c r="AR131" s="59"/>
      <c r="AS131" s="59"/>
      <c r="AT131" s="59"/>
      <c r="AU131" s="59"/>
      <c r="AV131" s="59"/>
      <c r="AW131" s="59"/>
      <c r="AX131" s="59"/>
      <c r="AY131" s="59"/>
      <c r="AZ131" s="59"/>
      <c r="BA131" s="59"/>
      <c r="BB131" s="59"/>
      <c r="BC131" s="59"/>
      <c r="BD131" s="59"/>
    </row>
    <row r="132" spans="1:56" ht="32.25" customHeight="1" x14ac:dyDescent="0.2">
      <c r="A132" s="11">
        <v>68317</v>
      </c>
      <c r="B132" s="12" t="s">
        <v>238</v>
      </c>
      <c r="C132" s="12" t="s">
        <v>239</v>
      </c>
      <c r="D132" s="13" t="s">
        <v>214</v>
      </c>
      <c r="E132" s="14" t="s">
        <v>25</v>
      </c>
      <c r="F132" s="15" t="s">
        <v>107</v>
      </c>
      <c r="G132" s="16"/>
      <c r="H132" s="16"/>
      <c r="I132" s="55" t="s">
        <v>448</v>
      </c>
      <c r="J132" s="55" t="s">
        <v>449</v>
      </c>
      <c r="K132" s="55" t="s">
        <v>449</v>
      </c>
      <c r="L132" s="55" t="s">
        <v>448</v>
      </c>
      <c r="M132" s="55" t="s">
        <v>449</v>
      </c>
      <c r="N132" s="55" t="s">
        <v>448</v>
      </c>
      <c r="O132" s="55" t="s">
        <v>448</v>
      </c>
      <c r="P132" s="55"/>
      <c r="Q132" s="55"/>
      <c r="R132" s="55" t="s">
        <v>448</v>
      </c>
      <c r="S132" s="55" t="s">
        <v>449</v>
      </c>
      <c r="T132" s="55"/>
      <c r="U132" s="55" t="s">
        <v>448</v>
      </c>
      <c r="V132" s="55" t="s">
        <v>449</v>
      </c>
      <c r="W132" s="55"/>
      <c r="X132" s="55"/>
      <c r="Y132" s="55" t="s">
        <v>448</v>
      </c>
      <c r="Z132" s="55"/>
      <c r="AA132" s="55"/>
      <c r="AB132" s="55"/>
      <c r="AC132" s="1">
        <f>G132+COUNTIF(G132:AB132,"M")+COUNTIF(G132:U132,"AD")</f>
        <v>7</v>
      </c>
      <c r="AD132" s="1">
        <f>COUNTIF(G132:AB132,"I")+COUNTIF(G132:U132,"RI")</f>
        <v>5</v>
      </c>
      <c r="AE132" s="2">
        <f t="shared" si="1"/>
        <v>12</v>
      </c>
      <c r="AN132" s="59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  <c r="AY132" s="59"/>
      <c r="AZ132" s="59"/>
      <c r="BA132" s="59"/>
      <c r="BB132" s="59"/>
      <c r="BC132" s="59"/>
      <c r="BD132" s="59"/>
    </row>
    <row r="133" spans="1:56" ht="32.25" customHeight="1" x14ac:dyDescent="0.2">
      <c r="A133" s="11">
        <v>68318</v>
      </c>
      <c r="B133" s="12" t="s">
        <v>155</v>
      </c>
      <c r="C133" s="12" t="s">
        <v>231</v>
      </c>
      <c r="D133" s="13" t="s">
        <v>214</v>
      </c>
      <c r="E133" s="14" t="s">
        <v>15</v>
      </c>
      <c r="F133" s="15" t="s">
        <v>107</v>
      </c>
      <c r="G133" s="16"/>
      <c r="H133" s="16"/>
      <c r="I133" s="55"/>
      <c r="J133" s="55" t="s">
        <v>448</v>
      </c>
      <c r="K133" s="55" t="s">
        <v>448</v>
      </c>
      <c r="L133" s="55" t="s">
        <v>448</v>
      </c>
      <c r="M133" s="55"/>
      <c r="N133" s="55"/>
      <c r="O133" s="55" t="s">
        <v>448</v>
      </c>
      <c r="P133" s="55" t="s">
        <v>449</v>
      </c>
      <c r="Q133" s="55"/>
      <c r="R133" s="55" t="s">
        <v>448</v>
      </c>
      <c r="S133" s="55" t="s">
        <v>448</v>
      </c>
      <c r="T133" s="55" t="s">
        <v>449</v>
      </c>
      <c r="U133" s="55" t="s">
        <v>449</v>
      </c>
      <c r="V133" s="55" t="s">
        <v>448</v>
      </c>
      <c r="W133" s="55"/>
      <c r="X133" s="55" t="s">
        <v>449</v>
      </c>
      <c r="Y133" s="55"/>
      <c r="Z133" s="55"/>
      <c r="AA133" s="55" t="s">
        <v>449</v>
      </c>
      <c r="AB133" s="55"/>
      <c r="AC133" s="1">
        <f>G133+COUNTIF(G133:AB133,"M")+COUNTIF(G133:U133,"AD")</f>
        <v>7</v>
      </c>
      <c r="AD133" s="1">
        <f>COUNTIF(G133:AB133,"I")+COUNTIF(G133:U133,"RI")</f>
        <v>5</v>
      </c>
      <c r="AE133" s="2">
        <f t="shared" si="1"/>
        <v>12</v>
      </c>
      <c r="AN133" s="59"/>
      <c r="AO133" s="59"/>
      <c r="AP133" s="59"/>
      <c r="AQ133" s="59"/>
      <c r="AR133" s="59"/>
      <c r="AS133" s="59"/>
      <c r="AT133" s="59"/>
      <c r="AU133" s="59"/>
      <c r="AV133" s="59"/>
      <c r="AW133" s="59"/>
      <c r="AX133" s="59"/>
      <c r="AY133" s="59"/>
      <c r="AZ133" s="59"/>
      <c r="BA133" s="59"/>
      <c r="BB133" s="59"/>
      <c r="BC133" s="59"/>
      <c r="BD133" s="59"/>
    </row>
    <row r="134" spans="1:56" ht="32.25" customHeight="1" x14ac:dyDescent="0.2">
      <c r="A134" s="11">
        <v>68319</v>
      </c>
      <c r="B134" s="12" t="s">
        <v>334</v>
      </c>
      <c r="C134" s="12" t="s">
        <v>335</v>
      </c>
      <c r="D134" s="13" t="s">
        <v>214</v>
      </c>
      <c r="E134" s="14" t="s">
        <v>9</v>
      </c>
      <c r="F134" s="15">
        <v>1</v>
      </c>
      <c r="G134" s="16"/>
      <c r="H134" s="16"/>
      <c r="I134" s="55"/>
      <c r="J134" s="55" t="s">
        <v>448</v>
      </c>
      <c r="K134" s="55"/>
      <c r="L134" s="55"/>
      <c r="M134" s="55"/>
      <c r="N134" s="55"/>
      <c r="O134" s="55" t="s">
        <v>448</v>
      </c>
      <c r="P134" s="55"/>
      <c r="Q134" s="55"/>
      <c r="R134" s="55" t="s">
        <v>449</v>
      </c>
      <c r="S134" s="55"/>
      <c r="T134" s="55"/>
      <c r="U134" s="55" t="s">
        <v>448</v>
      </c>
      <c r="V134" s="55"/>
      <c r="W134" s="55"/>
      <c r="X134" s="55"/>
      <c r="Y134" s="55"/>
      <c r="Z134" s="55"/>
      <c r="AA134" s="55"/>
      <c r="AB134" s="55"/>
      <c r="AC134" s="1">
        <f>G134+COUNTIF(G134:AB134,"M")+COUNTIF(G134:U134,"AD")</f>
        <v>3</v>
      </c>
      <c r="AD134" s="1">
        <f>COUNTIF(G134:AB134,"I")+COUNTIF(G134:U134,"RI")</f>
        <v>1</v>
      </c>
      <c r="AE134" s="2">
        <f t="shared" si="1"/>
        <v>4</v>
      </c>
      <c r="AN134" s="59"/>
      <c r="AO134" s="59"/>
      <c r="AP134" s="59"/>
      <c r="AQ134" s="59"/>
      <c r="AR134" s="59"/>
      <c r="AS134" s="59"/>
      <c r="AT134" s="59"/>
      <c r="AU134" s="59"/>
      <c r="AV134" s="59"/>
      <c r="AW134" s="59"/>
      <c r="AX134" s="59"/>
      <c r="AY134" s="59"/>
      <c r="AZ134" s="59"/>
      <c r="BA134" s="59"/>
      <c r="BB134" s="59"/>
      <c r="BC134" s="59"/>
      <c r="BD134" s="59"/>
    </row>
    <row r="135" spans="1:56" ht="32.25" customHeight="1" x14ac:dyDescent="0.2">
      <c r="A135" s="11">
        <v>68320</v>
      </c>
      <c r="B135" s="12" t="s">
        <v>210</v>
      </c>
      <c r="C135" s="12" t="s">
        <v>233</v>
      </c>
      <c r="D135" s="13" t="s">
        <v>226</v>
      </c>
      <c r="E135" s="14" t="s">
        <v>14</v>
      </c>
      <c r="F135" s="15">
        <v>3</v>
      </c>
      <c r="G135" s="16"/>
      <c r="H135" s="16"/>
      <c r="I135" s="55"/>
      <c r="J135" s="55"/>
      <c r="K135" s="55" t="s">
        <v>449</v>
      </c>
      <c r="L135" s="55" t="s">
        <v>448</v>
      </c>
      <c r="M135" s="55"/>
      <c r="N135" s="55"/>
      <c r="O135" s="55" t="s">
        <v>448</v>
      </c>
      <c r="P135" s="55" t="s">
        <v>449</v>
      </c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1">
        <f>G135+COUNTIF(G135:AB135,"M")+COUNTIF(G135:U135,"AD")</f>
        <v>2</v>
      </c>
      <c r="AD135" s="1">
        <f>COUNTIF(G135:AB135,"I")+COUNTIF(G135:U135,"RI")</f>
        <v>2</v>
      </c>
      <c r="AE135" s="2">
        <f t="shared" ref="AE135:AE195" si="2">+AC135+AD135</f>
        <v>4</v>
      </c>
      <c r="AN135" s="59"/>
      <c r="AO135" s="59"/>
      <c r="AP135" s="59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  <c r="BB135" s="59"/>
      <c r="BC135" s="59"/>
      <c r="BD135" s="59"/>
    </row>
    <row r="136" spans="1:56" ht="32.25" customHeight="1" x14ac:dyDescent="0.2">
      <c r="A136" s="11">
        <v>68321</v>
      </c>
      <c r="B136" s="12" t="s">
        <v>367</v>
      </c>
      <c r="C136" s="12" t="s">
        <v>368</v>
      </c>
      <c r="D136" s="13" t="s">
        <v>41</v>
      </c>
      <c r="E136" s="14" t="s">
        <v>9</v>
      </c>
      <c r="F136" s="15">
        <v>6</v>
      </c>
      <c r="G136" s="16"/>
      <c r="H136" s="16"/>
      <c r="I136" s="55"/>
      <c r="J136" s="55" t="s">
        <v>449</v>
      </c>
      <c r="K136" s="55" t="s">
        <v>448</v>
      </c>
      <c r="L136" s="55" t="s">
        <v>448</v>
      </c>
      <c r="M136" s="55"/>
      <c r="N136" s="55"/>
      <c r="O136" s="55" t="s">
        <v>449</v>
      </c>
      <c r="P136" s="55" t="s">
        <v>448</v>
      </c>
      <c r="Q136" s="55"/>
      <c r="R136" s="55" t="s">
        <v>448</v>
      </c>
      <c r="S136" s="55"/>
      <c r="T136" s="55"/>
      <c r="U136" s="55" t="s">
        <v>449</v>
      </c>
      <c r="V136" s="55" t="s">
        <v>448</v>
      </c>
      <c r="W136" s="55"/>
      <c r="X136" s="55"/>
      <c r="Y136" s="55"/>
      <c r="Z136" s="55"/>
      <c r="AA136" s="55"/>
      <c r="AB136" s="55"/>
      <c r="AC136" s="1">
        <f>G136+COUNTIF(G136:AB136,"M")+COUNTIF(G136:U136,"AD")</f>
        <v>5</v>
      </c>
      <c r="AD136" s="1">
        <f>COUNTIF(G136:AB136,"I")+COUNTIF(G136:U136,"RI")</f>
        <v>3</v>
      </c>
      <c r="AE136" s="2">
        <f t="shared" si="2"/>
        <v>8</v>
      </c>
      <c r="AN136" s="59"/>
      <c r="AO136" s="59"/>
      <c r="AP136" s="59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  <c r="BB136" s="59"/>
      <c r="BC136" s="59"/>
      <c r="BD136" s="59"/>
    </row>
    <row r="137" spans="1:56" ht="32.25" customHeight="1" x14ac:dyDescent="0.2">
      <c r="A137" s="11">
        <v>68323</v>
      </c>
      <c r="B137" s="12" t="s">
        <v>427</v>
      </c>
      <c r="C137" s="12" t="s">
        <v>428</v>
      </c>
      <c r="D137" s="13" t="s">
        <v>0</v>
      </c>
      <c r="E137" s="14" t="s">
        <v>3</v>
      </c>
      <c r="F137" s="15">
        <v>3</v>
      </c>
      <c r="G137" s="16"/>
      <c r="H137" s="16"/>
      <c r="I137" s="55"/>
      <c r="J137" s="55" t="s">
        <v>448</v>
      </c>
      <c r="K137" s="55" t="s">
        <v>449</v>
      </c>
      <c r="L137" s="55" t="s">
        <v>448</v>
      </c>
      <c r="M137" s="55"/>
      <c r="N137" s="55"/>
      <c r="O137" s="55" t="s">
        <v>448</v>
      </c>
      <c r="P137" s="55" t="s">
        <v>449</v>
      </c>
      <c r="Q137" s="55"/>
      <c r="R137" s="55" t="s">
        <v>448</v>
      </c>
      <c r="S137" s="55"/>
      <c r="T137" s="55" t="s">
        <v>449</v>
      </c>
      <c r="U137" s="55" t="s">
        <v>448</v>
      </c>
      <c r="V137" s="55" t="s">
        <v>449</v>
      </c>
      <c r="W137" s="55"/>
      <c r="X137" s="55"/>
      <c r="Y137" s="55"/>
      <c r="Z137" s="55"/>
      <c r="AA137" s="55"/>
      <c r="AB137" s="55"/>
      <c r="AC137" s="1">
        <f>G137+COUNTIF(G137:AB137,"M")+COUNTIF(G137:U137,"AD")</f>
        <v>5</v>
      </c>
      <c r="AD137" s="1">
        <f>COUNTIF(G137:AB137,"I")+COUNTIF(G137:U137,"RI")</f>
        <v>4</v>
      </c>
      <c r="AE137" s="2">
        <f t="shared" si="2"/>
        <v>9</v>
      </c>
      <c r="AN137" s="59"/>
      <c r="AO137" s="59"/>
      <c r="AP137" s="59"/>
      <c r="AQ137" s="59"/>
      <c r="AR137" s="59"/>
      <c r="AS137" s="59"/>
      <c r="AT137" s="59"/>
      <c r="AU137" s="59"/>
      <c r="AV137" s="59"/>
      <c r="AW137" s="59"/>
      <c r="AX137" s="59"/>
      <c r="AY137" s="59"/>
      <c r="AZ137" s="59"/>
      <c r="BA137" s="59"/>
      <c r="BB137" s="59"/>
      <c r="BC137" s="59"/>
      <c r="BD137" s="59"/>
    </row>
    <row r="138" spans="1:56" ht="32.25" customHeight="1" x14ac:dyDescent="0.2">
      <c r="A138" s="11">
        <v>68324</v>
      </c>
      <c r="B138" s="12" t="s">
        <v>423</v>
      </c>
      <c r="C138" s="12" t="s">
        <v>424</v>
      </c>
      <c r="D138" s="13" t="s">
        <v>214</v>
      </c>
      <c r="E138" s="14" t="s">
        <v>9</v>
      </c>
      <c r="F138" s="15">
        <v>5</v>
      </c>
      <c r="G138" s="16"/>
      <c r="H138" s="16"/>
      <c r="I138" s="55"/>
      <c r="J138" s="55" t="s">
        <v>449</v>
      </c>
      <c r="K138" s="55"/>
      <c r="L138" s="55" t="s">
        <v>448</v>
      </c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1">
        <f>G138+COUNTIF(G138:AB138,"M")+COUNTIF(G138:U138,"AD")</f>
        <v>1</v>
      </c>
      <c r="AD138" s="1">
        <f>COUNTIF(G138:AB138,"I")+COUNTIF(G138:U138,"RI")</f>
        <v>1</v>
      </c>
      <c r="AE138" s="2">
        <f t="shared" si="2"/>
        <v>2</v>
      </c>
      <c r="AN138" s="59"/>
      <c r="AO138" s="59"/>
      <c r="AP138" s="59"/>
      <c r="AQ138" s="59"/>
      <c r="AR138" s="59"/>
      <c r="AS138" s="59"/>
      <c r="AT138" s="59"/>
      <c r="AU138" s="59"/>
      <c r="AV138" s="59"/>
      <c r="AW138" s="59"/>
      <c r="AX138" s="59"/>
      <c r="AY138" s="59"/>
      <c r="AZ138" s="59"/>
      <c r="BA138" s="59"/>
      <c r="BB138" s="59"/>
      <c r="BC138" s="59"/>
      <c r="BD138" s="59"/>
    </row>
    <row r="139" spans="1:56" ht="32.25" customHeight="1" x14ac:dyDescent="0.2">
      <c r="A139" s="11">
        <v>68325</v>
      </c>
      <c r="B139" s="12" t="s">
        <v>249</v>
      </c>
      <c r="C139" s="12" t="s">
        <v>250</v>
      </c>
      <c r="D139" s="13" t="s">
        <v>214</v>
      </c>
      <c r="E139" s="14" t="s">
        <v>251</v>
      </c>
      <c r="F139" s="15">
        <v>2</v>
      </c>
      <c r="G139" s="16"/>
      <c r="H139" s="16"/>
      <c r="I139" s="55"/>
      <c r="J139" s="55" t="s">
        <v>448</v>
      </c>
      <c r="K139" s="55" t="s">
        <v>448</v>
      </c>
      <c r="L139" s="55" t="s">
        <v>448</v>
      </c>
      <c r="M139" s="55"/>
      <c r="N139" s="55"/>
      <c r="O139" s="55"/>
      <c r="P139" s="55"/>
      <c r="Q139" s="55"/>
      <c r="R139" s="55"/>
      <c r="S139" s="55"/>
      <c r="T139" s="55"/>
      <c r="U139" s="55" t="s">
        <v>449</v>
      </c>
      <c r="V139" s="55" t="s">
        <v>449</v>
      </c>
      <c r="W139" s="55"/>
      <c r="X139" s="55"/>
      <c r="Y139" s="55"/>
      <c r="Z139" s="55"/>
      <c r="AA139" s="55"/>
      <c r="AB139" s="55"/>
      <c r="AC139" s="1">
        <f>G139+COUNTIF(G139:AB139,"M")+COUNTIF(G139:U139,"AD")</f>
        <v>3</v>
      </c>
      <c r="AD139" s="1">
        <f>COUNTIF(G139:AB139,"I")+COUNTIF(G139:U139,"RI")</f>
        <v>2</v>
      </c>
      <c r="AE139" s="2">
        <f t="shared" si="2"/>
        <v>5</v>
      </c>
      <c r="AN139" s="59"/>
      <c r="AO139" s="59"/>
      <c r="AP139" s="59"/>
      <c r="AQ139" s="59"/>
      <c r="AR139" s="59"/>
      <c r="AS139" s="59"/>
      <c r="AT139" s="59"/>
      <c r="AU139" s="59"/>
      <c r="AV139" s="59"/>
      <c r="AW139" s="59"/>
      <c r="AX139" s="59"/>
      <c r="AY139" s="59"/>
      <c r="AZ139" s="59"/>
      <c r="BA139" s="59"/>
      <c r="BB139" s="59"/>
      <c r="BC139" s="59"/>
      <c r="BD139" s="59"/>
    </row>
    <row r="140" spans="1:56" ht="32.25" customHeight="1" x14ac:dyDescent="0.2">
      <c r="A140" s="11">
        <v>68326</v>
      </c>
      <c r="B140" s="12" t="s">
        <v>416</v>
      </c>
      <c r="C140" s="12" t="s">
        <v>417</v>
      </c>
      <c r="D140" s="13" t="s">
        <v>214</v>
      </c>
      <c r="E140" s="14" t="s">
        <v>139</v>
      </c>
      <c r="F140" s="15" t="s">
        <v>107</v>
      </c>
      <c r="G140" s="16"/>
      <c r="H140" s="16"/>
      <c r="I140" s="55" t="s">
        <v>448</v>
      </c>
      <c r="J140" s="55" t="s">
        <v>448</v>
      </c>
      <c r="K140" s="55"/>
      <c r="L140" s="55"/>
      <c r="M140" s="55"/>
      <c r="N140" s="55" t="s">
        <v>448</v>
      </c>
      <c r="O140" s="55" t="s">
        <v>449</v>
      </c>
      <c r="P140" s="55" t="s">
        <v>449</v>
      </c>
      <c r="Q140" s="55"/>
      <c r="R140" s="55"/>
      <c r="S140" s="55"/>
      <c r="T140" s="55" t="s">
        <v>449</v>
      </c>
      <c r="U140" s="55" t="s">
        <v>448</v>
      </c>
      <c r="V140" s="55" t="s">
        <v>449</v>
      </c>
      <c r="W140" s="55"/>
      <c r="X140" s="55" t="s">
        <v>449</v>
      </c>
      <c r="Y140" s="55" t="s">
        <v>448</v>
      </c>
      <c r="Z140" s="55"/>
      <c r="AA140" s="55"/>
      <c r="AB140" s="55"/>
      <c r="AC140" s="1">
        <f>G140+COUNTIF(G140:AB140,"M")+COUNTIF(G140:U140,"AD")</f>
        <v>5</v>
      </c>
      <c r="AD140" s="1">
        <f>COUNTIF(G140:AB140,"I")+COUNTIF(G140:U140,"RI")</f>
        <v>5</v>
      </c>
      <c r="AE140" s="2">
        <f t="shared" si="2"/>
        <v>10</v>
      </c>
      <c r="AN140" s="59"/>
      <c r="AO140" s="59"/>
      <c r="AP140" s="59"/>
      <c r="AQ140" s="59"/>
      <c r="AR140" s="59"/>
      <c r="AS140" s="59"/>
      <c r="AT140" s="59"/>
      <c r="AU140" s="59"/>
      <c r="AV140" s="59"/>
      <c r="AW140" s="59"/>
      <c r="AX140" s="59"/>
      <c r="AY140" s="59"/>
      <c r="AZ140" s="59"/>
      <c r="BA140" s="59"/>
      <c r="BB140" s="59"/>
      <c r="BC140" s="59"/>
      <c r="BD140" s="59"/>
    </row>
    <row r="141" spans="1:56" ht="32.25" customHeight="1" x14ac:dyDescent="0.2">
      <c r="A141" s="11">
        <v>68327</v>
      </c>
      <c r="B141" s="12" t="s">
        <v>247</v>
      </c>
      <c r="C141" s="12" t="s">
        <v>248</v>
      </c>
      <c r="D141" s="13" t="s">
        <v>214</v>
      </c>
      <c r="E141" s="14" t="s">
        <v>18</v>
      </c>
      <c r="F141" s="15" t="s">
        <v>107</v>
      </c>
      <c r="G141" s="16"/>
      <c r="H141" s="16"/>
      <c r="I141" s="55" t="s">
        <v>449</v>
      </c>
      <c r="J141" s="55" t="s">
        <v>448</v>
      </c>
      <c r="K141" s="55"/>
      <c r="L141" s="55"/>
      <c r="M141" s="55"/>
      <c r="N141" s="55"/>
      <c r="O141" s="55"/>
      <c r="P141" s="55"/>
      <c r="Q141" s="55"/>
      <c r="R141" s="55" t="s">
        <v>448</v>
      </c>
      <c r="S141" s="55" t="s">
        <v>448</v>
      </c>
      <c r="T141" s="55"/>
      <c r="U141" s="55" t="s">
        <v>448</v>
      </c>
      <c r="V141" s="55" t="s">
        <v>449</v>
      </c>
      <c r="W141" s="55"/>
      <c r="X141" s="55"/>
      <c r="Y141" s="55" t="s">
        <v>449</v>
      </c>
      <c r="Z141" s="55"/>
      <c r="AA141" s="55"/>
      <c r="AB141" s="55"/>
      <c r="AC141" s="1">
        <f>G141+COUNTIF(G141:AB141,"M")+COUNTIF(G141:U141,"AD")</f>
        <v>4</v>
      </c>
      <c r="AD141" s="1">
        <f>COUNTIF(G141:AB141,"I")+COUNTIF(G141:U141,"RI")</f>
        <v>3</v>
      </c>
      <c r="AE141" s="2">
        <f t="shared" si="2"/>
        <v>7</v>
      </c>
      <c r="AN141" s="59"/>
      <c r="AO141" s="59"/>
      <c r="AP141" s="59"/>
      <c r="AQ141" s="59"/>
      <c r="AR141" s="59"/>
      <c r="AS141" s="59"/>
      <c r="AT141" s="59"/>
      <c r="AU141" s="59"/>
      <c r="AV141" s="59"/>
      <c r="AW141" s="59"/>
      <c r="AX141" s="59"/>
      <c r="AY141" s="59"/>
      <c r="AZ141" s="59"/>
      <c r="BA141" s="59"/>
      <c r="BB141" s="59"/>
      <c r="BC141" s="59"/>
      <c r="BD141" s="59"/>
    </row>
    <row r="142" spans="1:56" ht="32.25" customHeight="1" x14ac:dyDescent="0.2">
      <c r="A142" s="11">
        <v>68328</v>
      </c>
      <c r="B142" s="12" t="s">
        <v>381</v>
      </c>
      <c r="C142" s="12" t="s">
        <v>382</v>
      </c>
      <c r="D142" s="13" t="s">
        <v>214</v>
      </c>
      <c r="E142" s="14" t="s">
        <v>11</v>
      </c>
      <c r="F142" s="15">
        <v>1</v>
      </c>
      <c r="G142" s="16"/>
      <c r="H142" s="16"/>
      <c r="I142" s="55"/>
      <c r="J142" s="55"/>
      <c r="K142" s="55"/>
      <c r="L142" s="55"/>
      <c r="M142" s="55"/>
      <c r="N142" s="55"/>
      <c r="O142" s="55" t="s">
        <v>448</v>
      </c>
      <c r="P142" s="55" t="s">
        <v>449</v>
      </c>
      <c r="Q142" s="55"/>
      <c r="R142" s="55"/>
      <c r="S142" s="55"/>
      <c r="T142" s="55" t="s">
        <v>449</v>
      </c>
      <c r="U142" s="55"/>
      <c r="V142" s="55" t="s">
        <v>449</v>
      </c>
      <c r="W142" s="55"/>
      <c r="X142" s="55"/>
      <c r="Y142" s="55" t="s">
        <v>449</v>
      </c>
      <c r="Z142" s="55"/>
      <c r="AA142" s="55"/>
      <c r="AB142" s="55"/>
      <c r="AC142" s="1">
        <f>G142+COUNTIF(G142:AB142,"M")+COUNTIF(G142:U142,"AD")</f>
        <v>1</v>
      </c>
      <c r="AD142" s="1">
        <f>COUNTIF(G142:AB142,"I")+COUNTIF(G142:U142,"RI")</f>
        <v>4</v>
      </c>
      <c r="AE142" s="2">
        <f t="shared" si="2"/>
        <v>5</v>
      </c>
      <c r="AN142" s="59"/>
      <c r="AO142" s="59"/>
      <c r="AP142" s="59"/>
      <c r="AQ142" s="59"/>
      <c r="AR142" s="59"/>
      <c r="AS142" s="59"/>
      <c r="AT142" s="59"/>
      <c r="AU142" s="59"/>
      <c r="AV142" s="59"/>
      <c r="AW142" s="59"/>
      <c r="AX142" s="59"/>
      <c r="AY142" s="59"/>
      <c r="AZ142" s="59"/>
      <c r="BA142" s="59"/>
      <c r="BB142" s="59"/>
      <c r="BC142" s="59"/>
      <c r="BD142" s="59"/>
    </row>
    <row r="143" spans="1:56" ht="32.25" customHeight="1" x14ac:dyDescent="0.2">
      <c r="A143" s="11">
        <v>68329</v>
      </c>
      <c r="B143" s="12" t="s">
        <v>349</v>
      </c>
      <c r="C143" s="12" t="s">
        <v>350</v>
      </c>
      <c r="D143" s="13" t="s">
        <v>226</v>
      </c>
      <c r="E143" s="14" t="s">
        <v>6</v>
      </c>
      <c r="F143" s="15">
        <v>1</v>
      </c>
      <c r="G143" s="16"/>
      <c r="H143" s="16"/>
      <c r="I143" s="55" t="s">
        <v>448</v>
      </c>
      <c r="J143" s="55" t="s">
        <v>449</v>
      </c>
      <c r="K143" s="55" t="s">
        <v>449</v>
      </c>
      <c r="L143" s="55" t="s">
        <v>449</v>
      </c>
      <c r="M143" s="55"/>
      <c r="N143" s="55"/>
      <c r="O143" s="55" t="s">
        <v>449</v>
      </c>
      <c r="P143" s="55" t="s">
        <v>449</v>
      </c>
      <c r="Q143" s="55"/>
      <c r="R143" s="55" t="s">
        <v>449</v>
      </c>
      <c r="S143" s="55"/>
      <c r="T143" s="55"/>
      <c r="U143" s="55" t="s">
        <v>449</v>
      </c>
      <c r="V143" s="55" t="s">
        <v>449</v>
      </c>
      <c r="W143" s="55"/>
      <c r="X143" s="55"/>
      <c r="Y143" s="55"/>
      <c r="Z143" s="55"/>
      <c r="AA143" s="55"/>
      <c r="AB143" s="55"/>
      <c r="AC143" s="1">
        <f>G143+COUNTIF(G143:AB143,"M")+COUNTIF(G143:U143,"AD")</f>
        <v>1</v>
      </c>
      <c r="AD143" s="1">
        <f>COUNTIF(G143:AB143,"I")+COUNTIF(G143:U143,"RI")</f>
        <v>8</v>
      </c>
      <c r="AE143" s="2">
        <f t="shared" si="2"/>
        <v>9</v>
      </c>
      <c r="AN143" s="59"/>
      <c r="AO143" s="59"/>
      <c r="AP143" s="59"/>
      <c r="AQ143" s="59"/>
      <c r="AR143" s="59"/>
      <c r="AS143" s="59"/>
      <c r="AT143" s="59"/>
      <c r="AU143" s="59"/>
      <c r="AV143" s="59"/>
      <c r="AW143" s="59"/>
      <c r="AX143" s="59"/>
      <c r="AY143" s="59"/>
      <c r="AZ143" s="59"/>
      <c r="BA143" s="59"/>
      <c r="BB143" s="59"/>
      <c r="BC143" s="59"/>
      <c r="BD143" s="59"/>
    </row>
    <row r="144" spans="1:56" ht="32.25" customHeight="1" x14ac:dyDescent="0.2">
      <c r="A144" s="11">
        <v>68330</v>
      </c>
      <c r="B144" s="12" t="s">
        <v>355</v>
      </c>
      <c r="C144" s="12" t="s">
        <v>356</v>
      </c>
      <c r="D144" s="13" t="s">
        <v>214</v>
      </c>
      <c r="E144" s="14" t="s">
        <v>6</v>
      </c>
      <c r="F144" s="15">
        <v>1</v>
      </c>
      <c r="G144" s="16"/>
      <c r="H144" s="16"/>
      <c r="I144" s="55"/>
      <c r="J144" s="55" t="s">
        <v>449</v>
      </c>
      <c r="K144" s="55" t="s">
        <v>449</v>
      </c>
      <c r="L144" s="55" t="s">
        <v>448</v>
      </c>
      <c r="M144" s="55"/>
      <c r="N144" s="55"/>
      <c r="O144" s="55" t="s">
        <v>449</v>
      </c>
      <c r="P144" s="55"/>
      <c r="Q144" s="55"/>
      <c r="R144" s="55" t="s">
        <v>449</v>
      </c>
      <c r="S144" s="55"/>
      <c r="T144" s="55"/>
      <c r="U144" s="55"/>
      <c r="V144" s="55" t="s">
        <v>449</v>
      </c>
      <c r="W144" s="55"/>
      <c r="X144" s="55"/>
      <c r="Y144" s="55"/>
      <c r="Z144" s="55"/>
      <c r="AA144" s="55"/>
      <c r="AB144" s="55"/>
      <c r="AC144" s="1">
        <f>G144+COUNTIF(G144:AB144,"M")+COUNTIF(G144:U144,"AD")</f>
        <v>1</v>
      </c>
      <c r="AD144" s="1">
        <f>COUNTIF(G144:AB144,"I")+COUNTIF(G144:U144,"RI")</f>
        <v>5</v>
      </c>
      <c r="AE144" s="2">
        <f t="shared" si="2"/>
        <v>6</v>
      </c>
      <c r="AN144" s="59"/>
      <c r="AO144" s="59"/>
      <c r="AP144" s="59"/>
      <c r="AQ144" s="59"/>
      <c r="AR144" s="59"/>
      <c r="AS144" s="59"/>
      <c r="AT144" s="59"/>
      <c r="AU144" s="59"/>
      <c r="AV144" s="59"/>
      <c r="AW144" s="59"/>
      <c r="AX144" s="59"/>
      <c r="AY144" s="59"/>
      <c r="AZ144" s="59"/>
      <c r="BA144" s="59"/>
      <c r="BB144" s="59"/>
      <c r="BC144" s="59"/>
      <c r="BD144" s="59"/>
    </row>
    <row r="145" spans="1:56" ht="32.25" customHeight="1" x14ac:dyDescent="0.2">
      <c r="A145" s="11">
        <v>68331</v>
      </c>
      <c r="B145" s="12" t="s">
        <v>280</v>
      </c>
      <c r="C145" s="12" t="s">
        <v>281</v>
      </c>
      <c r="D145" s="13" t="s">
        <v>41</v>
      </c>
      <c r="E145" s="14" t="s">
        <v>9</v>
      </c>
      <c r="F145" s="15">
        <v>4</v>
      </c>
      <c r="G145" s="16"/>
      <c r="H145" s="16"/>
      <c r="I145" s="55"/>
      <c r="J145" s="55" t="s">
        <v>449</v>
      </c>
      <c r="K145" s="55" t="s">
        <v>449</v>
      </c>
      <c r="L145" s="55" t="s">
        <v>449</v>
      </c>
      <c r="M145" s="55"/>
      <c r="N145" s="55"/>
      <c r="O145" s="55" t="s">
        <v>448</v>
      </c>
      <c r="P145" s="55" t="s">
        <v>449</v>
      </c>
      <c r="Q145" s="55"/>
      <c r="R145" s="55" t="s">
        <v>448</v>
      </c>
      <c r="S145" s="55"/>
      <c r="T145" s="55" t="s">
        <v>449</v>
      </c>
      <c r="U145" s="55" t="s">
        <v>449</v>
      </c>
      <c r="V145" s="55" t="s">
        <v>449</v>
      </c>
      <c r="W145" s="55"/>
      <c r="X145" s="55"/>
      <c r="Y145" s="55"/>
      <c r="Z145" s="55"/>
      <c r="AA145" s="55"/>
      <c r="AB145" s="55"/>
      <c r="AC145" s="1">
        <f>G145+COUNTIF(G145:AB145,"M")+COUNTIF(G145:U145,"AD")</f>
        <v>2</v>
      </c>
      <c r="AD145" s="1">
        <f>COUNTIF(G145:AB145,"I")+COUNTIF(G145:U145,"RI")</f>
        <v>7</v>
      </c>
      <c r="AE145" s="2">
        <f t="shared" si="2"/>
        <v>9</v>
      </c>
      <c r="AN145" s="59"/>
      <c r="AO145" s="59"/>
      <c r="AP145" s="59"/>
      <c r="AQ145" s="59"/>
      <c r="AR145" s="59"/>
      <c r="AS145" s="59"/>
      <c r="AT145" s="59"/>
      <c r="AU145" s="59"/>
      <c r="AV145" s="59"/>
      <c r="AW145" s="59"/>
      <c r="AX145" s="59"/>
      <c r="AY145" s="59"/>
      <c r="AZ145" s="59"/>
      <c r="BA145" s="59"/>
      <c r="BB145" s="59"/>
      <c r="BC145" s="59"/>
      <c r="BD145" s="59"/>
    </row>
    <row r="146" spans="1:56" ht="32.25" customHeight="1" x14ac:dyDescent="0.2">
      <c r="A146" s="11">
        <v>68332</v>
      </c>
      <c r="B146" s="12" t="s">
        <v>285</v>
      </c>
      <c r="C146" s="12" t="s">
        <v>286</v>
      </c>
      <c r="D146" s="13" t="s">
        <v>226</v>
      </c>
      <c r="E146" s="14" t="s">
        <v>3</v>
      </c>
      <c r="F146" s="15">
        <v>2</v>
      </c>
      <c r="G146" s="16"/>
      <c r="H146" s="16"/>
      <c r="I146" s="55"/>
      <c r="J146" s="55" t="s">
        <v>448</v>
      </c>
      <c r="K146" s="55"/>
      <c r="L146" s="55"/>
      <c r="M146" s="55"/>
      <c r="N146" s="55"/>
      <c r="O146" s="55" t="s">
        <v>449</v>
      </c>
      <c r="P146" s="55"/>
      <c r="Q146" s="55"/>
      <c r="R146" s="55" t="s">
        <v>448</v>
      </c>
      <c r="S146" s="55" t="s">
        <v>449</v>
      </c>
      <c r="T146" s="55"/>
      <c r="U146" s="55" t="s">
        <v>449</v>
      </c>
      <c r="V146" s="55" t="s">
        <v>449</v>
      </c>
      <c r="W146" s="55"/>
      <c r="X146" s="55"/>
      <c r="Y146" s="55" t="s">
        <v>449</v>
      </c>
      <c r="Z146" s="55"/>
      <c r="AA146" s="55"/>
      <c r="AB146" s="55"/>
      <c r="AC146" s="1">
        <f>G146+COUNTIF(G146:AB146,"M")+COUNTIF(G146:U146,"AD")</f>
        <v>2</v>
      </c>
      <c r="AD146" s="1">
        <f>COUNTIF(G146:AB146,"I")+COUNTIF(G146:U146,"RI")</f>
        <v>5</v>
      </c>
      <c r="AE146" s="2">
        <f t="shared" si="2"/>
        <v>7</v>
      </c>
      <c r="AN146" s="59"/>
      <c r="AO146" s="59"/>
      <c r="AP146" s="59"/>
      <c r="AQ146" s="59"/>
      <c r="AR146" s="59"/>
      <c r="AS146" s="59"/>
      <c r="AT146" s="59"/>
      <c r="AU146" s="59"/>
      <c r="AV146" s="59"/>
      <c r="AW146" s="59"/>
      <c r="AX146" s="59"/>
      <c r="AY146" s="59"/>
      <c r="AZ146" s="59"/>
      <c r="BA146" s="59"/>
      <c r="BB146" s="59"/>
      <c r="BC146" s="59"/>
      <c r="BD146" s="59"/>
    </row>
    <row r="147" spans="1:56" ht="32.25" customHeight="1" x14ac:dyDescent="0.2">
      <c r="A147" s="11">
        <v>68333</v>
      </c>
      <c r="B147" s="12" t="s">
        <v>212</v>
      </c>
      <c r="C147" s="12" t="s">
        <v>213</v>
      </c>
      <c r="D147" s="13" t="s">
        <v>214</v>
      </c>
      <c r="E147" s="14" t="s">
        <v>7</v>
      </c>
      <c r="F147" s="15">
        <v>2</v>
      </c>
      <c r="G147" s="16"/>
      <c r="H147" s="16"/>
      <c r="I147" s="55" t="s">
        <v>449</v>
      </c>
      <c r="J147" s="55" t="s">
        <v>448</v>
      </c>
      <c r="K147" s="55" t="s">
        <v>449</v>
      </c>
      <c r="L147" s="55" t="s">
        <v>449</v>
      </c>
      <c r="M147" s="55"/>
      <c r="N147" s="55"/>
      <c r="O147" s="55" t="s">
        <v>448</v>
      </c>
      <c r="P147" s="55" t="s">
        <v>449</v>
      </c>
      <c r="Q147" s="55"/>
      <c r="R147" s="55" t="s">
        <v>449</v>
      </c>
      <c r="S147" s="55" t="s">
        <v>449</v>
      </c>
      <c r="T147" s="55"/>
      <c r="U147" s="55"/>
      <c r="V147" s="55"/>
      <c r="W147" s="55"/>
      <c r="X147" s="55"/>
      <c r="Y147" s="55"/>
      <c r="Z147" s="55"/>
      <c r="AA147" s="55"/>
      <c r="AB147" s="55"/>
      <c r="AC147" s="1">
        <f>G147+COUNTIF(G147:AB147,"M")+COUNTIF(G147:U147,"AD")</f>
        <v>2</v>
      </c>
      <c r="AD147" s="1">
        <f>COUNTIF(G147:AB147,"I")+COUNTIF(G147:U147,"RI")</f>
        <v>6</v>
      </c>
      <c r="AE147" s="2">
        <f t="shared" si="2"/>
        <v>8</v>
      </c>
      <c r="AN147" s="59"/>
      <c r="AO147" s="59"/>
      <c r="AP147" s="59"/>
      <c r="AQ147" s="59"/>
      <c r="AR147" s="59"/>
      <c r="AS147" s="59"/>
      <c r="AT147" s="59"/>
      <c r="AU147" s="59"/>
      <c r="AV147" s="59"/>
      <c r="AW147" s="59"/>
      <c r="AX147" s="59"/>
      <c r="AY147" s="59"/>
      <c r="AZ147" s="59"/>
      <c r="BA147" s="59"/>
      <c r="BB147" s="59"/>
      <c r="BC147" s="59"/>
      <c r="BD147" s="59"/>
    </row>
    <row r="148" spans="1:56" ht="32.25" customHeight="1" x14ac:dyDescent="0.2">
      <c r="A148" s="11">
        <v>68334</v>
      </c>
      <c r="B148" s="12" t="s">
        <v>340</v>
      </c>
      <c r="C148" s="12" t="s">
        <v>341</v>
      </c>
      <c r="D148" s="13" t="s">
        <v>226</v>
      </c>
      <c r="E148" s="14" t="s">
        <v>14</v>
      </c>
      <c r="F148" s="15">
        <v>1</v>
      </c>
      <c r="G148" s="16"/>
      <c r="H148" s="16"/>
      <c r="I148" s="55"/>
      <c r="J148" s="55" t="s">
        <v>449</v>
      </c>
      <c r="K148" s="55" t="s">
        <v>449</v>
      </c>
      <c r="L148" s="55" t="s">
        <v>448</v>
      </c>
      <c r="M148" s="55"/>
      <c r="N148" s="55"/>
      <c r="O148" s="55" t="s">
        <v>449</v>
      </c>
      <c r="P148" s="55"/>
      <c r="Q148" s="55"/>
      <c r="R148" s="55" t="s">
        <v>448</v>
      </c>
      <c r="S148" s="55" t="s">
        <v>448</v>
      </c>
      <c r="T148" s="55"/>
      <c r="U148" s="55"/>
      <c r="V148" s="55" t="s">
        <v>449</v>
      </c>
      <c r="W148" s="55"/>
      <c r="X148" s="55"/>
      <c r="Y148" s="55"/>
      <c r="Z148" s="55"/>
      <c r="AA148" s="55"/>
      <c r="AB148" s="55"/>
      <c r="AC148" s="1">
        <f>G148+COUNTIF(G148:AB148,"M")+COUNTIF(G148:U148,"AD")</f>
        <v>3</v>
      </c>
      <c r="AD148" s="1">
        <f>COUNTIF(G148:AB148,"I")+COUNTIF(G148:U148,"RI")</f>
        <v>4</v>
      </c>
      <c r="AE148" s="2">
        <f t="shared" si="2"/>
        <v>7</v>
      </c>
      <c r="AN148" s="59"/>
      <c r="AO148" s="59"/>
      <c r="AP148" s="59"/>
      <c r="AQ148" s="59"/>
      <c r="AR148" s="59"/>
      <c r="AS148" s="59"/>
      <c r="AT148" s="59"/>
      <c r="AU148" s="59"/>
      <c r="AV148" s="59"/>
      <c r="AW148" s="59"/>
      <c r="AX148" s="59"/>
      <c r="AY148" s="59"/>
      <c r="AZ148" s="59"/>
      <c r="BA148" s="59"/>
      <c r="BB148" s="59"/>
      <c r="BC148" s="59"/>
      <c r="BD148" s="59"/>
    </row>
    <row r="149" spans="1:56" ht="32.25" customHeight="1" x14ac:dyDescent="0.2">
      <c r="A149" s="11">
        <v>68335</v>
      </c>
      <c r="B149" s="12" t="s">
        <v>267</v>
      </c>
      <c r="C149" s="12" t="s">
        <v>268</v>
      </c>
      <c r="D149" s="13" t="s">
        <v>226</v>
      </c>
      <c r="E149" s="14" t="s">
        <v>4</v>
      </c>
      <c r="F149" s="15" t="s">
        <v>107</v>
      </c>
      <c r="G149" s="16"/>
      <c r="H149" s="16"/>
      <c r="I149" s="55" t="s">
        <v>448</v>
      </c>
      <c r="J149" s="55" t="s">
        <v>448</v>
      </c>
      <c r="K149" s="55"/>
      <c r="L149" s="55" t="s">
        <v>448</v>
      </c>
      <c r="M149" s="55" t="s">
        <v>448</v>
      </c>
      <c r="N149" s="55"/>
      <c r="O149" s="55" t="s">
        <v>448</v>
      </c>
      <c r="P149" s="55"/>
      <c r="Q149" s="55"/>
      <c r="R149" s="55" t="s">
        <v>448</v>
      </c>
      <c r="S149" s="55"/>
      <c r="T149" s="55"/>
      <c r="U149" s="55"/>
      <c r="V149" s="55"/>
      <c r="W149" s="55"/>
      <c r="X149" s="55"/>
      <c r="Y149" s="55"/>
      <c r="Z149" s="55"/>
      <c r="AA149" s="55"/>
      <c r="AB149" s="55"/>
      <c r="AC149" s="1">
        <f>G149+COUNTIF(G149:AB149,"M")+COUNTIF(G149:U149,"AD")</f>
        <v>6</v>
      </c>
      <c r="AD149" s="1">
        <f>COUNTIF(G149:AB149,"I")+COUNTIF(G149:U149,"RI")</f>
        <v>0</v>
      </c>
      <c r="AE149" s="2">
        <f t="shared" si="2"/>
        <v>6</v>
      </c>
      <c r="AN149" s="59"/>
      <c r="AO149" s="59"/>
      <c r="AP149" s="59"/>
      <c r="AQ149" s="59"/>
      <c r="AR149" s="59"/>
      <c r="AS149" s="59"/>
      <c r="AT149" s="59"/>
      <c r="AU149" s="59"/>
      <c r="AV149" s="59"/>
      <c r="AW149" s="59"/>
      <c r="AX149" s="59"/>
      <c r="AY149" s="59"/>
      <c r="AZ149" s="59"/>
      <c r="BA149" s="59"/>
      <c r="BB149" s="59"/>
      <c r="BC149" s="59"/>
      <c r="BD149" s="59"/>
    </row>
    <row r="150" spans="1:56" ht="32.25" customHeight="1" x14ac:dyDescent="0.2">
      <c r="A150" s="11">
        <v>68336</v>
      </c>
      <c r="B150" s="12" t="s">
        <v>258</v>
      </c>
      <c r="C150" s="12" t="s">
        <v>259</v>
      </c>
      <c r="D150" s="13" t="s">
        <v>214</v>
      </c>
      <c r="E150" s="14" t="s">
        <v>37</v>
      </c>
      <c r="F150" s="15" t="s">
        <v>107</v>
      </c>
      <c r="G150" s="16"/>
      <c r="H150" s="16"/>
      <c r="I150" s="55"/>
      <c r="J150" s="55" t="s">
        <v>449</v>
      </c>
      <c r="K150" s="55" t="s">
        <v>449</v>
      </c>
      <c r="L150" s="55" t="s">
        <v>449</v>
      </c>
      <c r="M150" s="55"/>
      <c r="N150" s="55"/>
      <c r="O150" s="55" t="s">
        <v>449</v>
      </c>
      <c r="P150" s="55" t="s">
        <v>449</v>
      </c>
      <c r="Q150" s="55"/>
      <c r="R150" s="55" t="s">
        <v>449</v>
      </c>
      <c r="S150" s="55"/>
      <c r="T150" s="55"/>
      <c r="U150" s="55" t="s">
        <v>449</v>
      </c>
      <c r="V150" s="55" t="s">
        <v>449</v>
      </c>
      <c r="W150" s="55"/>
      <c r="X150" s="55"/>
      <c r="Y150" s="55"/>
      <c r="Z150" s="55"/>
      <c r="AA150" s="55"/>
      <c r="AB150" s="55"/>
      <c r="AC150" s="1">
        <f>G150+COUNTIF(G150:AB150,"M")+COUNTIF(G150:U150,"AD")</f>
        <v>0</v>
      </c>
      <c r="AD150" s="1">
        <f>COUNTIF(G150:AB150,"I")+COUNTIF(G150:U150,"RI")</f>
        <v>8</v>
      </c>
      <c r="AE150" s="2">
        <f t="shared" si="2"/>
        <v>8</v>
      </c>
      <c r="AN150" s="59"/>
      <c r="AO150" s="59"/>
      <c r="AP150" s="59"/>
      <c r="AQ150" s="59"/>
      <c r="AR150" s="59"/>
      <c r="AS150" s="59"/>
      <c r="AT150" s="59"/>
      <c r="AU150" s="59"/>
      <c r="AV150" s="59"/>
      <c r="AW150" s="59"/>
      <c r="AX150" s="59"/>
      <c r="AY150" s="59"/>
      <c r="AZ150" s="59"/>
      <c r="BA150" s="59"/>
      <c r="BB150" s="59"/>
      <c r="BC150" s="59"/>
      <c r="BD150" s="59"/>
    </row>
    <row r="151" spans="1:56" ht="32.25" customHeight="1" x14ac:dyDescent="0.2">
      <c r="A151" s="11">
        <v>68337</v>
      </c>
      <c r="B151" s="12" t="s">
        <v>267</v>
      </c>
      <c r="C151" s="12" t="s">
        <v>362</v>
      </c>
      <c r="D151" s="13" t="s">
        <v>214</v>
      </c>
      <c r="E151" s="14" t="s">
        <v>18</v>
      </c>
      <c r="F151" s="15" t="s">
        <v>107</v>
      </c>
      <c r="G151" s="16"/>
      <c r="H151" s="16"/>
      <c r="I151" s="55"/>
      <c r="J151" s="55" t="s">
        <v>449</v>
      </c>
      <c r="K151" s="55"/>
      <c r="L151" s="55"/>
      <c r="M151" s="55"/>
      <c r="N151" s="55"/>
      <c r="O151" s="55" t="s">
        <v>448</v>
      </c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1">
        <f>G151+COUNTIF(G151:AB151,"M")+COUNTIF(G151:U151,"AD")</f>
        <v>1</v>
      </c>
      <c r="AD151" s="1">
        <f>COUNTIF(G151:AB151,"I")+COUNTIF(G151:U151,"RI")</f>
        <v>1</v>
      </c>
      <c r="AE151" s="2">
        <f t="shared" si="2"/>
        <v>2</v>
      </c>
      <c r="AN151" s="59"/>
      <c r="AO151" s="59"/>
      <c r="AP151" s="59"/>
      <c r="AQ151" s="59"/>
      <c r="AR151" s="59"/>
      <c r="AS151" s="59"/>
      <c r="AT151" s="59"/>
      <c r="AU151" s="59"/>
      <c r="AV151" s="59"/>
      <c r="AW151" s="59"/>
      <c r="AX151" s="59"/>
      <c r="AY151" s="59"/>
      <c r="AZ151" s="59"/>
      <c r="BA151" s="59"/>
      <c r="BB151" s="59"/>
      <c r="BC151" s="59"/>
      <c r="BD151" s="59"/>
    </row>
    <row r="152" spans="1:56" ht="32.25" customHeight="1" x14ac:dyDescent="0.2">
      <c r="A152" s="11">
        <v>68338</v>
      </c>
      <c r="B152" s="12" t="s">
        <v>289</v>
      </c>
      <c r="C152" s="12" t="s">
        <v>290</v>
      </c>
      <c r="D152" s="13" t="s">
        <v>2</v>
      </c>
      <c r="E152" s="14" t="s">
        <v>11</v>
      </c>
      <c r="F152" s="15">
        <v>2</v>
      </c>
      <c r="G152" s="16"/>
      <c r="H152" s="16"/>
      <c r="I152" s="55"/>
      <c r="J152" s="55" t="s">
        <v>449</v>
      </c>
      <c r="K152" s="55" t="s">
        <v>448</v>
      </c>
      <c r="L152" s="55" t="s">
        <v>448</v>
      </c>
      <c r="M152" s="55"/>
      <c r="N152" s="55"/>
      <c r="O152" s="55" t="s">
        <v>449</v>
      </c>
      <c r="P152" s="55" t="s">
        <v>449</v>
      </c>
      <c r="Q152" s="55"/>
      <c r="R152" s="55" t="s">
        <v>448</v>
      </c>
      <c r="S152" s="55"/>
      <c r="T152" s="55"/>
      <c r="U152" s="55" t="s">
        <v>449</v>
      </c>
      <c r="V152" s="55" t="s">
        <v>448</v>
      </c>
      <c r="W152" s="55" t="s">
        <v>448</v>
      </c>
      <c r="X152" s="55"/>
      <c r="Y152" s="55"/>
      <c r="Z152" s="55"/>
      <c r="AA152" s="55" t="s">
        <v>448</v>
      </c>
      <c r="AB152" s="55"/>
      <c r="AC152" s="1">
        <f>G152+COUNTIF(G152:AB152,"M")+COUNTIF(G152:U152,"AD")</f>
        <v>6</v>
      </c>
      <c r="AD152" s="1">
        <f>COUNTIF(G152:AB152,"I")+COUNTIF(G152:U152,"RI")</f>
        <v>4</v>
      </c>
      <c r="AE152" s="2">
        <f t="shared" si="2"/>
        <v>10</v>
      </c>
      <c r="AN152" s="59"/>
      <c r="AO152" s="59"/>
      <c r="AP152" s="59"/>
      <c r="AQ152" s="59"/>
      <c r="AR152" s="59"/>
      <c r="AS152" s="59"/>
      <c r="AT152" s="59"/>
      <c r="AU152" s="59"/>
      <c r="AV152" s="59"/>
      <c r="AW152" s="59"/>
      <c r="AX152" s="59"/>
      <c r="AY152" s="59"/>
      <c r="AZ152" s="59"/>
      <c r="BA152" s="59"/>
      <c r="BB152" s="59"/>
      <c r="BC152" s="59"/>
      <c r="BD152" s="59"/>
    </row>
    <row r="153" spans="1:56" ht="32.25" customHeight="1" x14ac:dyDescent="0.2">
      <c r="A153" s="11">
        <v>68339</v>
      </c>
      <c r="B153" s="12" t="s">
        <v>386</v>
      </c>
      <c r="C153" s="12" t="s">
        <v>387</v>
      </c>
      <c r="D153" s="13" t="s">
        <v>226</v>
      </c>
      <c r="E153" s="14" t="s">
        <v>9</v>
      </c>
      <c r="F153" s="15">
        <v>6</v>
      </c>
      <c r="G153" s="16"/>
      <c r="H153" s="16"/>
      <c r="I153" s="55"/>
      <c r="J153" s="55"/>
      <c r="K153" s="55"/>
      <c r="L153" s="55" t="s">
        <v>448</v>
      </c>
      <c r="M153" s="55"/>
      <c r="N153" s="55" t="s">
        <v>448</v>
      </c>
      <c r="O153" s="55" t="s">
        <v>449</v>
      </c>
      <c r="P153" s="55" t="s">
        <v>449</v>
      </c>
      <c r="Q153" s="55"/>
      <c r="R153" s="55" t="s">
        <v>448</v>
      </c>
      <c r="S153" s="55"/>
      <c r="T153" s="55"/>
      <c r="U153" s="55" t="s">
        <v>449</v>
      </c>
      <c r="V153" s="55" t="s">
        <v>449</v>
      </c>
      <c r="W153" s="55"/>
      <c r="X153" s="55"/>
      <c r="Y153" s="55"/>
      <c r="Z153" s="55"/>
      <c r="AA153" s="55"/>
      <c r="AB153" s="55"/>
      <c r="AC153" s="1">
        <f>G153+COUNTIF(G153:AB153,"M")+COUNTIF(G153:U153,"AD")</f>
        <v>3</v>
      </c>
      <c r="AD153" s="1">
        <f>COUNTIF(G153:AB153,"I")+COUNTIF(G153:U153,"RI")</f>
        <v>4</v>
      </c>
      <c r="AE153" s="2">
        <f t="shared" si="2"/>
        <v>7</v>
      </c>
      <c r="AN153" s="59"/>
      <c r="AO153" s="59"/>
      <c r="AP153" s="59"/>
      <c r="AQ153" s="59"/>
      <c r="AR153" s="59"/>
      <c r="AS153" s="59"/>
      <c r="AT153" s="59"/>
      <c r="AU153" s="59"/>
      <c r="AV153" s="59"/>
      <c r="AW153" s="59"/>
      <c r="AX153" s="59"/>
      <c r="AY153" s="59"/>
      <c r="AZ153" s="59"/>
      <c r="BA153" s="59"/>
      <c r="BB153" s="59"/>
      <c r="BC153" s="59"/>
      <c r="BD153" s="59"/>
    </row>
    <row r="154" spans="1:56" ht="32.25" customHeight="1" x14ac:dyDescent="0.2">
      <c r="A154" s="11">
        <v>68340</v>
      </c>
      <c r="B154" s="12" t="s">
        <v>309</v>
      </c>
      <c r="C154" s="12" t="s">
        <v>310</v>
      </c>
      <c r="D154" s="13" t="s">
        <v>214</v>
      </c>
      <c r="E154" s="14" t="s">
        <v>6</v>
      </c>
      <c r="F154" s="15">
        <v>3</v>
      </c>
      <c r="G154" s="16"/>
      <c r="H154" s="16"/>
      <c r="I154" s="55"/>
      <c r="J154" s="55" t="s">
        <v>448</v>
      </c>
      <c r="K154" s="55" t="s">
        <v>449</v>
      </c>
      <c r="L154" s="55" t="s">
        <v>448</v>
      </c>
      <c r="M154" s="55"/>
      <c r="N154" s="55"/>
      <c r="O154" s="55" t="s">
        <v>448</v>
      </c>
      <c r="P154" s="55" t="s">
        <v>449</v>
      </c>
      <c r="Q154" s="55"/>
      <c r="R154" s="55" t="s">
        <v>448</v>
      </c>
      <c r="S154" s="55"/>
      <c r="T154" s="55" t="s">
        <v>449</v>
      </c>
      <c r="U154" s="55" t="s">
        <v>448</v>
      </c>
      <c r="V154" s="55"/>
      <c r="W154" s="55"/>
      <c r="X154" s="55"/>
      <c r="Y154" s="55"/>
      <c r="Z154" s="55"/>
      <c r="AA154" s="55"/>
      <c r="AB154" s="55"/>
      <c r="AC154" s="1">
        <f>G154+COUNTIF(G154:AB154,"M")+COUNTIF(G154:U154,"AD")</f>
        <v>5</v>
      </c>
      <c r="AD154" s="1">
        <f>COUNTIF(G154:AB154,"I")+COUNTIF(G154:U154,"RI")</f>
        <v>3</v>
      </c>
      <c r="AE154" s="2">
        <f t="shared" si="2"/>
        <v>8</v>
      </c>
      <c r="AN154" s="59"/>
      <c r="AO154" s="59"/>
      <c r="AP154" s="59"/>
      <c r="AQ154" s="59"/>
      <c r="AR154" s="59"/>
      <c r="AS154" s="59"/>
      <c r="AT154" s="59"/>
      <c r="AU154" s="59"/>
      <c r="AV154" s="59"/>
      <c r="AW154" s="59"/>
      <c r="AX154" s="59"/>
      <c r="AY154" s="59"/>
      <c r="AZ154" s="59"/>
      <c r="BA154" s="59"/>
      <c r="BB154" s="59"/>
      <c r="BC154" s="59"/>
      <c r="BD154" s="59"/>
    </row>
    <row r="155" spans="1:56" ht="32.25" customHeight="1" x14ac:dyDescent="0.2">
      <c r="A155" s="11">
        <v>68341</v>
      </c>
      <c r="B155" s="12" t="s">
        <v>260</v>
      </c>
      <c r="C155" s="12" t="s">
        <v>261</v>
      </c>
      <c r="D155" s="13" t="s">
        <v>214</v>
      </c>
      <c r="E155" s="14" t="s">
        <v>21</v>
      </c>
      <c r="F155" s="15" t="s">
        <v>107</v>
      </c>
      <c r="G155" s="16"/>
      <c r="H155" s="16"/>
      <c r="I155" s="55"/>
      <c r="J155" s="55" t="s">
        <v>449</v>
      </c>
      <c r="K155" s="55" t="s">
        <v>449</v>
      </c>
      <c r="L155" s="55" t="s">
        <v>448</v>
      </c>
      <c r="M155" s="55"/>
      <c r="N155" s="55"/>
      <c r="O155" s="55" t="s">
        <v>449</v>
      </c>
      <c r="P155" s="55" t="s">
        <v>448</v>
      </c>
      <c r="Q155" s="55" t="s">
        <v>448</v>
      </c>
      <c r="R155" s="55" t="s">
        <v>449</v>
      </c>
      <c r="S155" s="55"/>
      <c r="T155" s="55"/>
      <c r="U155" s="55"/>
      <c r="V155" s="55"/>
      <c r="W155" s="55"/>
      <c r="X155" s="55"/>
      <c r="Y155" s="55"/>
      <c r="Z155" s="55"/>
      <c r="AA155" s="55"/>
      <c r="AB155" s="55"/>
      <c r="AC155" s="1">
        <f>G155+COUNTIF(G155:AB155,"M")+COUNTIF(G155:U155,"AD")</f>
        <v>3</v>
      </c>
      <c r="AD155" s="1">
        <f>COUNTIF(G155:AB155,"I")+COUNTIF(G155:U155,"RI")</f>
        <v>4</v>
      </c>
      <c r="AE155" s="2">
        <f t="shared" si="2"/>
        <v>7</v>
      </c>
      <c r="AN155" s="59"/>
      <c r="AO155" s="59"/>
      <c r="AP155" s="59"/>
      <c r="AQ155" s="59"/>
      <c r="AR155" s="59"/>
      <c r="AS155" s="59"/>
      <c r="AT155" s="59"/>
      <c r="AU155" s="59"/>
      <c r="AV155" s="59"/>
      <c r="AW155" s="59"/>
      <c r="AX155" s="59"/>
      <c r="AY155" s="59"/>
      <c r="AZ155" s="59"/>
      <c r="BA155" s="59"/>
      <c r="BB155" s="59"/>
      <c r="BC155" s="59"/>
      <c r="BD155" s="59"/>
    </row>
    <row r="156" spans="1:56" ht="32.25" customHeight="1" x14ac:dyDescent="0.2">
      <c r="A156" s="11">
        <v>68342</v>
      </c>
      <c r="B156" s="12" t="s">
        <v>282</v>
      </c>
      <c r="C156" s="12" t="s">
        <v>283</v>
      </c>
      <c r="D156" s="13" t="s">
        <v>214</v>
      </c>
      <c r="E156" s="14" t="s">
        <v>13</v>
      </c>
      <c r="F156" s="15" t="s">
        <v>107</v>
      </c>
      <c r="G156" s="16"/>
      <c r="H156" s="16"/>
      <c r="I156" s="55"/>
      <c r="J156" s="55"/>
      <c r="K156" s="55" t="s">
        <v>449</v>
      </c>
      <c r="L156" s="55" t="s">
        <v>448</v>
      </c>
      <c r="M156" s="55"/>
      <c r="N156" s="55" t="s">
        <v>448</v>
      </c>
      <c r="O156" s="55" t="s">
        <v>449</v>
      </c>
      <c r="P156" s="55" t="s">
        <v>449</v>
      </c>
      <c r="Q156" s="55"/>
      <c r="R156" s="55" t="s">
        <v>448</v>
      </c>
      <c r="S156" s="55"/>
      <c r="T156" s="55"/>
      <c r="U156" s="55"/>
      <c r="V156" s="55"/>
      <c r="W156" s="55"/>
      <c r="X156" s="55"/>
      <c r="Y156" s="55"/>
      <c r="Z156" s="55"/>
      <c r="AA156" s="55"/>
      <c r="AB156" s="55"/>
      <c r="AC156" s="1">
        <f>G156+COUNTIF(G156:AB156,"M")+COUNTIF(G156:U156,"AD")</f>
        <v>3</v>
      </c>
      <c r="AD156" s="1">
        <f>COUNTIF(G156:AB156,"I")+COUNTIF(G156:U156,"RI")</f>
        <v>3</v>
      </c>
      <c r="AE156" s="2">
        <f t="shared" si="2"/>
        <v>6</v>
      </c>
      <c r="AF156" s="17"/>
      <c r="AG156" s="17"/>
      <c r="AH156" s="17"/>
      <c r="AN156" s="59"/>
      <c r="AO156" s="59"/>
      <c r="AP156" s="59"/>
      <c r="AQ156" s="59"/>
      <c r="AR156" s="59"/>
      <c r="AS156" s="59"/>
      <c r="AT156" s="59"/>
      <c r="AU156" s="59"/>
      <c r="AV156" s="59"/>
      <c r="AW156" s="59"/>
      <c r="AX156" s="59"/>
      <c r="AY156" s="59"/>
      <c r="AZ156" s="59"/>
      <c r="BA156" s="59"/>
      <c r="BB156" s="59"/>
      <c r="BC156" s="59"/>
      <c r="BD156" s="59"/>
    </row>
    <row r="157" spans="1:56" ht="32.25" customHeight="1" x14ac:dyDescent="0.2">
      <c r="A157" s="11">
        <v>68343</v>
      </c>
      <c r="B157" s="12" t="s">
        <v>436</v>
      </c>
      <c r="C157" s="12" t="s">
        <v>437</v>
      </c>
      <c r="D157" s="13" t="s">
        <v>214</v>
      </c>
      <c r="E157" s="14" t="s">
        <v>51</v>
      </c>
      <c r="F157" s="15" t="s">
        <v>107</v>
      </c>
      <c r="G157" s="16"/>
      <c r="H157" s="16"/>
      <c r="I157" s="55"/>
      <c r="J157" s="55" t="s">
        <v>448</v>
      </c>
      <c r="K157" s="55" t="s">
        <v>449</v>
      </c>
      <c r="L157" s="55" t="s">
        <v>448</v>
      </c>
      <c r="M157" s="55" t="s">
        <v>448</v>
      </c>
      <c r="N157" s="55"/>
      <c r="O157" s="55" t="s">
        <v>448</v>
      </c>
      <c r="P157" s="55" t="s">
        <v>449</v>
      </c>
      <c r="Q157" s="55"/>
      <c r="R157" s="55" t="s">
        <v>449</v>
      </c>
      <c r="S157" s="55" t="s">
        <v>448</v>
      </c>
      <c r="T157" s="55" t="s">
        <v>448</v>
      </c>
      <c r="U157" s="55" t="s">
        <v>448</v>
      </c>
      <c r="V157" s="55" t="s">
        <v>448</v>
      </c>
      <c r="W157" s="55"/>
      <c r="X157" s="55"/>
      <c r="Y157" s="55"/>
      <c r="Z157" s="55"/>
      <c r="AA157" s="55"/>
      <c r="AB157" s="55"/>
      <c r="AC157" s="1">
        <f>G157+COUNTIF(G157:AB157,"M")+COUNTIF(G157:U157,"AD")</f>
        <v>8</v>
      </c>
      <c r="AD157" s="1">
        <f>COUNTIF(G157:AB157,"I")+COUNTIF(G157:U157,"RI")</f>
        <v>3</v>
      </c>
      <c r="AE157" s="2">
        <f t="shared" si="2"/>
        <v>11</v>
      </c>
      <c r="AN157" s="59"/>
      <c r="AO157" s="59"/>
      <c r="AP157" s="59"/>
      <c r="AQ157" s="59"/>
      <c r="AR157" s="59"/>
      <c r="AS157" s="59"/>
      <c r="AT157" s="59"/>
      <c r="AU157" s="59"/>
      <c r="AV157" s="59"/>
      <c r="AW157" s="59"/>
      <c r="AX157" s="59"/>
      <c r="AY157" s="59"/>
      <c r="AZ157" s="59"/>
      <c r="BA157" s="59"/>
      <c r="BB157" s="59"/>
      <c r="BC157" s="59"/>
      <c r="BD157" s="59"/>
    </row>
    <row r="158" spans="1:56" ht="32.25" customHeight="1" x14ac:dyDescent="0.2">
      <c r="A158" s="11">
        <v>68344</v>
      </c>
      <c r="B158" s="12" t="s">
        <v>227</v>
      </c>
      <c r="C158" s="12" t="s">
        <v>228</v>
      </c>
      <c r="D158" s="13" t="s">
        <v>214</v>
      </c>
      <c r="E158" s="14" t="s">
        <v>12</v>
      </c>
      <c r="F158" s="15" t="s">
        <v>107</v>
      </c>
      <c r="G158" s="16"/>
      <c r="H158" s="16"/>
      <c r="I158" s="55"/>
      <c r="J158" s="55" t="s">
        <v>448</v>
      </c>
      <c r="K158" s="55"/>
      <c r="L158" s="55" t="s">
        <v>448</v>
      </c>
      <c r="M158" s="55"/>
      <c r="N158" s="55"/>
      <c r="O158" s="55" t="s">
        <v>448</v>
      </c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5"/>
      <c r="AC158" s="1">
        <f>G158+COUNTIF(G158:AB158,"M")+COUNTIF(G158:U158,"AD")</f>
        <v>3</v>
      </c>
      <c r="AD158" s="1">
        <f>COUNTIF(G158:AB158,"I")+COUNTIF(G158:U158,"RI")</f>
        <v>0</v>
      </c>
      <c r="AE158" s="2">
        <f t="shared" si="2"/>
        <v>3</v>
      </c>
      <c r="AN158" s="59"/>
      <c r="AO158" s="59"/>
      <c r="AP158" s="59"/>
      <c r="AQ158" s="59"/>
      <c r="AR158" s="59"/>
      <c r="AS158" s="59"/>
      <c r="AT158" s="59"/>
      <c r="AU158" s="59"/>
      <c r="AV158" s="59"/>
      <c r="AW158" s="59"/>
      <c r="AX158" s="59"/>
      <c r="AY158" s="59"/>
      <c r="AZ158" s="59"/>
      <c r="BA158" s="59"/>
      <c r="BB158" s="59"/>
      <c r="BC158" s="59"/>
      <c r="BD158" s="59"/>
    </row>
    <row r="159" spans="1:56" ht="32.25" customHeight="1" x14ac:dyDescent="0.2">
      <c r="A159" s="11">
        <v>68345</v>
      </c>
      <c r="B159" s="12" t="s">
        <v>353</v>
      </c>
      <c r="C159" s="12" t="s">
        <v>354</v>
      </c>
      <c r="D159" s="13" t="s">
        <v>214</v>
      </c>
      <c r="E159" s="14" t="s">
        <v>7</v>
      </c>
      <c r="F159" s="15">
        <v>1</v>
      </c>
      <c r="G159" s="16"/>
      <c r="H159" s="16"/>
      <c r="I159" s="55" t="s">
        <v>448</v>
      </c>
      <c r="J159" s="55"/>
      <c r="K159" s="55"/>
      <c r="L159" s="55"/>
      <c r="M159" s="55" t="s">
        <v>448</v>
      </c>
      <c r="N159" s="55" t="s">
        <v>448</v>
      </c>
      <c r="O159" s="55"/>
      <c r="P159" s="55"/>
      <c r="Q159" s="55"/>
      <c r="R159" s="55"/>
      <c r="S159" s="55" t="s">
        <v>448</v>
      </c>
      <c r="T159" s="55" t="s">
        <v>448</v>
      </c>
      <c r="U159" s="55" t="s">
        <v>448</v>
      </c>
      <c r="V159" s="55" t="s">
        <v>448</v>
      </c>
      <c r="W159" s="55"/>
      <c r="X159" s="55"/>
      <c r="Y159" s="55" t="s">
        <v>448</v>
      </c>
      <c r="Z159" s="55"/>
      <c r="AA159" s="55"/>
      <c r="AB159" s="55"/>
      <c r="AC159" s="1">
        <f>G159+COUNTIF(G159:AB159,"M")+COUNTIF(G159:U159,"AD")</f>
        <v>8</v>
      </c>
      <c r="AD159" s="1">
        <f>COUNTIF(G159:AB159,"I")+COUNTIF(G159:U159,"RI")</f>
        <v>0</v>
      </c>
      <c r="AE159" s="2">
        <f t="shared" si="2"/>
        <v>8</v>
      </c>
      <c r="AN159" s="59"/>
      <c r="AO159" s="59"/>
      <c r="AP159" s="59"/>
      <c r="AQ159" s="59"/>
      <c r="AR159" s="59"/>
      <c r="AS159" s="59"/>
      <c r="AT159" s="59"/>
      <c r="AU159" s="59"/>
      <c r="AV159" s="59"/>
      <c r="AW159" s="59"/>
      <c r="AX159" s="59"/>
      <c r="AY159" s="59"/>
      <c r="AZ159" s="59"/>
      <c r="BA159" s="59"/>
      <c r="BB159" s="59"/>
      <c r="BC159" s="59"/>
      <c r="BD159" s="59"/>
    </row>
    <row r="160" spans="1:56" ht="32.25" customHeight="1" x14ac:dyDescent="0.2">
      <c r="A160" s="11">
        <v>68346</v>
      </c>
      <c r="B160" s="12" t="s">
        <v>271</v>
      </c>
      <c r="C160" s="12" t="s">
        <v>272</v>
      </c>
      <c r="D160" s="13" t="s">
        <v>41</v>
      </c>
      <c r="E160" s="14" t="s">
        <v>20</v>
      </c>
      <c r="F160" s="15" t="s">
        <v>107</v>
      </c>
      <c r="G160" s="16"/>
      <c r="H160" s="16"/>
      <c r="I160" s="55"/>
      <c r="J160" s="55" t="s">
        <v>448</v>
      </c>
      <c r="K160" s="55"/>
      <c r="L160" s="55" t="s">
        <v>448</v>
      </c>
      <c r="M160" s="55"/>
      <c r="N160" s="55"/>
      <c r="O160" s="55" t="s">
        <v>448</v>
      </c>
      <c r="P160" s="55"/>
      <c r="Q160" s="55"/>
      <c r="R160" s="55" t="s">
        <v>448</v>
      </c>
      <c r="S160" s="55" t="s">
        <v>448</v>
      </c>
      <c r="T160" s="55"/>
      <c r="U160" s="55"/>
      <c r="V160" s="55" t="s">
        <v>449</v>
      </c>
      <c r="W160" s="55"/>
      <c r="X160" s="55"/>
      <c r="Y160" s="55"/>
      <c r="Z160" s="55"/>
      <c r="AA160" s="55"/>
      <c r="AB160" s="55"/>
      <c r="AC160" s="1">
        <f>G160+COUNTIF(G160:AB160,"M")+COUNTIF(G160:U160,"AD")</f>
        <v>5</v>
      </c>
      <c r="AD160" s="1">
        <f>COUNTIF(G160:AB160,"I")+COUNTIF(G160:U160,"RI")</f>
        <v>1</v>
      </c>
      <c r="AE160" s="2">
        <f t="shared" si="2"/>
        <v>6</v>
      </c>
      <c r="AN160" s="59"/>
      <c r="AO160" s="59"/>
      <c r="AP160" s="59"/>
      <c r="AQ160" s="59"/>
      <c r="AR160" s="59"/>
      <c r="AS160" s="59"/>
      <c r="AT160" s="59"/>
      <c r="AU160" s="59"/>
      <c r="AV160" s="59"/>
      <c r="AW160" s="59"/>
      <c r="AX160" s="59"/>
      <c r="AY160" s="59"/>
      <c r="AZ160" s="59"/>
      <c r="BA160" s="59"/>
      <c r="BB160" s="59"/>
      <c r="BC160" s="59"/>
      <c r="BD160" s="59"/>
    </row>
    <row r="161" spans="1:56" ht="32.25" customHeight="1" x14ac:dyDescent="0.2">
      <c r="A161" s="11">
        <v>68347</v>
      </c>
      <c r="B161" s="12" t="s">
        <v>338</v>
      </c>
      <c r="C161" s="12" t="s">
        <v>339</v>
      </c>
      <c r="D161" s="13" t="s">
        <v>214</v>
      </c>
      <c r="E161" s="14" t="s">
        <v>1</v>
      </c>
      <c r="F161" s="15" t="s">
        <v>107</v>
      </c>
      <c r="G161" s="16"/>
      <c r="H161" s="16"/>
      <c r="I161" s="55"/>
      <c r="J161" s="55" t="s">
        <v>449</v>
      </c>
      <c r="K161" s="55" t="s">
        <v>449</v>
      </c>
      <c r="L161" s="55" t="s">
        <v>448</v>
      </c>
      <c r="M161" s="55"/>
      <c r="N161" s="55"/>
      <c r="O161" s="55" t="s">
        <v>449</v>
      </c>
      <c r="P161" s="55" t="s">
        <v>449</v>
      </c>
      <c r="Q161" s="55"/>
      <c r="R161" s="55" t="s">
        <v>448</v>
      </c>
      <c r="S161" s="55"/>
      <c r="T161" s="55" t="s">
        <v>448</v>
      </c>
      <c r="U161" s="55" t="s">
        <v>449</v>
      </c>
      <c r="V161" s="55"/>
      <c r="W161" s="55"/>
      <c r="X161" s="55"/>
      <c r="Y161" s="55"/>
      <c r="Z161" s="55"/>
      <c r="AA161" s="55"/>
      <c r="AB161" s="55"/>
      <c r="AC161" s="1">
        <f>G161+COUNTIF(G161:AB161,"M")+COUNTIF(G161:U161,"AD")</f>
        <v>3</v>
      </c>
      <c r="AD161" s="1">
        <f>COUNTIF(G161:AB161,"I")+COUNTIF(G161:U161,"RI")</f>
        <v>5</v>
      </c>
      <c r="AE161" s="2">
        <f t="shared" si="2"/>
        <v>8</v>
      </c>
      <c r="AN161" s="59"/>
      <c r="AO161" s="59"/>
      <c r="AP161" s="59"/>
      <c r="AQ161" s="59"/>
      <c r="AR161" s="59"/>
      <c r="AS161" s="59"/>
      <c r="AT161" s="59"/>
      <c r="AU161" s="59"/>
      <c r="AV161" s="59"/>
      <c r="AW161" s="59"/>
      <c r="AX161" s="59"/>
      <c r="AY161" s="59"/>
      <c r="AZ161" s="59"/>
      <c r="BA161" s="59"/>
      <c r="BB161" s="59"/>
      <c r="BC161" s="59"/>
      <c r="BD161" s="59"/>
    </row>
    <row r="162" spans="1:56" ht="32.25" customHeight="1" x14ac:dyDescent="0.2">
      <c r="A162" s="11">
        <v>68348</v>
      </c>
      <c r="B162" s="12" t="s">
        <v>336</v>
      </c>
      <c r="C162" s="12" t="s">
        <v>337</v>
      </c>
      <c r="D162" s="13" t="s">
        <v>279</v>
      </c>
      <c r="E162" s="14" t="s">
        <v>6</v>
      </c>
      <c r="F162" s="15">
        <v>1</v>
      </c>
      <c r="G162" s="16"/>
      <c r="H162" s="16"/>
      <c r="I162" s="55"/>
      <c r="J162" s="55" t="s">
        <v>448</v>
      </c>
      <c r="K162" s="55" t="s">
        <v>449</v>
      </c>
      <c r="L162" s="55" t="s">
        <v>448</v>
      </c>
      <c r="M162" s="55"/>
      <c r="N162" s="55"/>
      <c r="O162" s="55" t="s">
        <v>448</v>
      </c>
      <c r="P162" s="55"/>
      <c r="Q162" s="55"/>
      <c r="R162" s="55" t="s">
        <v>448</v>
      </c>
      <c r="S162" s="55" t="s">
        <v>449</v>
      </c>
      <c r="T162" s="55" t="s">
        <v>449</v>
      </c>
      <c r="U162" s="55" t="s">
        <v>449</v>
      </c>
      <c r="V162" s="55" t="s">
        <v>449</v>
      </c>
      <c r="W162" s="55"/>
      <c r="X162" s="55" t="s">
        <v>449</v>
      </c>
      <c r="Y162" s="55" t="s">
        <v>449</v>
      </c>
      <c r="Z162" s="55" t="s">
        <v>449</v>
      </c>
      <c r="AA162" s="55" t="s">
        <v>449</v>
      </c>
      <c r="AB162" s="55"/>
      <c r="AC162" s="1">
        <f>G162+COUNTIF(G162:AB162,"M")+COUNTIF(G162:U162,"AD")</f>
        <v>4</v>
      </c>
      <c r="AD162" s="1">
        <f>COUNTIF(G162:AB162,"I")+COUNTIF(G162:U162,"RI")</f>
        <v>9</v>
      </c>
      <c r="AE162" s="2">
        <f t="shared" si="2"/>
        <v>13</v>
      </c>
      <c r="AN162" s="59"/>
      <c r="AO162" s="59"/>
      <c r="AP162" s="59"/>
      <c r="AQ162" s="59"/>
      <c r="AR162" s="59"/>
      <c r="AS162" s="59"/>
      <c r="AT162" s="59"/>
      <c r="AU162" s="59"/>
      <c r="AV162" s="59"/>
      <c r="AW162" s="59"/>
      <c r="AX162" s="59"/>
      <c r="AY162" s="59"/>
      <c r="AZ162" s="59"/>
      <c r="BA162" s="59"/>
      <c r="BB162" s="59"/>
      <c r="BC162" s="59"/>
      <c r="BD162" s="59"/>
    </row>
    <row r="163" spans="1:56" ht="32.25" customHeight="1" x14ac:dyDescent="0.2">
      <c r="A163" s="11">
        <v>68349</v>
      </c>
      <c r="B163" s="12" t="s">
        <v>374</v>
      </c>
      <c r="C163" s="12" t="s">
        <v>375</v>
      </c>
      <c r="D163" s="13" t="s">
        <v>214</v>
      </c>
      <c r="E163" s="14" t="s">
        <v>6</v>
      </c>
      <c r="F163" s="15">
        <v>2</v>
      </c>
      <c r="G163" s="16"/>
      <c r="H163" s="16"/>
      <c r="I163" s="55"/>
      <c r="J163" s="55" t="s">
        <v>449</v>
      </c>
      <c r="K163" s="55" t="s">
        <v>448</v>
      </c>
      <c r="L163" s="55" t="s">
        <v>448</v>
      </c>
      <c r="M163" s="55"/>
      <c r="N163" s="55"/>
      <c r="O163" s="55" t="s">
        <v>449</v>
      </c>
      <c r="P163" s="55" t="s">
        <v>448</v>
      </c>
      <c r="Q163" s="55"/>
      <c r="R163" s="55" t="s">
        <v>448</v>
      </c>
      <c r="S163" s="55"/>
      <c r="T163" s="55"/>
      <c r="U163" s="55" t="s">
        <v>449</v>
      </c>
      <c r="V163" s="55" t="s">
        <v>448</v>
      </c>
      <c r="W163" s="55"/>
      <c r="X163" s="55" t="s">
        <v>449</v>
      </c>
      <c r="Y163" s="55" t="s">
        <v>448</v>
      </c>
      <c r="Z163" s="55"/>
      <c r="AA163" s="55"/>
      <c r="AB163" s="55"/>
      <c r="AC163" s="1">
        <f>G163+COUNTIF(G163:AB163,"M")+COUNTIF(G163:U163,"AD")</f>
        <v>6</v>
      </c>
      <c r="AD163" s="1">
        <f>COUNTIF(G163:AB163,"I")+COUNTIF(G163:U163,"RI")</f>
        <v>4</v>
      </c>
      <c r="AE163" s="2">
        <f t="shared" si="2"/>
        <v>10</v>
      </c>
      <c r="AN163" s="59"/>
      <c r="AO163" s="59"/>
      <c r="AP163" s="59"/>
      <c r="AQ163" s="59"/>
      <c r="AR163" s="59"/>
      <c r="AS163" s="59"/>
      <c r="AT163" s="59"/>
      <c r="AU163" s="59"/>
      <c r="AV163" s="59"/>
      <c r="AW163" s="59"/>
      <c r="AX163" s="59"/>
      <c r="AY163" s="59"/>
      <c r="AZ163" s="59"/>
      <c r="BA163" s="59"/>
      <c r="BB163" s="59"/>
      <c r="BC163" s="59"/>
      <c r="BD163" s="59"/>
    </row>
    <row r="164" spans="1:56" ht="32.25" customHeight="1" x14ac:dyDescent="0.2">
      <c r="A164" s="11">
        <v>68350</v>
      </c>
      <c r="B164" s="12" t="s">
        <v>406</v>
      </c>
      <c r="C164" s="12" t="s">
        <v>407</v>
      </c>
      <c r="D164" s="13" t="s">
        <v>214</v>
      </c>
      <c r="E164" s="14" t="s">
        <v>6</v>
      </c>
      <c r="F164" s="15">
        <v>3</v>
      </c>
      <c r="G164" s="16"/>
      <c r="H164" s="16"/>
      <c r="I164" s="55"/>
      <c r="J164" s="55" t="s">
        <v>448</v>
      </c>
      <c r="K164" s="55" t="s">
        <v>449</v>
      </c>
      <c r="L164" s="55" t="s">
        <v>448</v>
      </c>
      <c r="M164" s="55"/>
      <c r="N164" s="55"/>
      <c r="O164" s="55" t="s">
        <v>449</v>
      </c>
      <c r="P164" s="55" t="s">
        <v>449</v>
      </c>
      <c r="Q164" s="55"/>
      <c r="R164" s="55" t="s">
        <v>448</v>
      </c>
      <c r="S164" s="55" t="s">
        <v>448</v>
      </c>
      <c r="T164" s="55"/>
      <c r="U164" s="55"/>
      <c r="V164" s="55"/>
      <c r="W164" s="55"/>
      <c r="X164" s="55"/>
      <c r="Y164" s="55"/>
      <c r="Z164" s="55"/>
      <c r="AA164" s="55" t="s">
        <v>448</v>
      </c>
      <c r="AB164" s="55"/>
      <c r="AC164" s="1">
        <f>G164+COUNTIF(G164:AB164,"M")+COUNTIF(G164:U164,"AD")</f>
        <v>5</v>
      </c>
      <c r="AD164" s="1">
        <f>COUNTIF(G164:AB164,"I")+COUNTIF(G164:U164,"RI")</f>
        <v>3</v>
      </c>
      <c r="AE164" s="2">
        <f t="shared" si="2"/>
        <v>8</v>
      </c>
      <c r="AN164" s="59"/>
      <c r="AO164" s="59"/>
      <c r="AP164" s="59"/>
      <c r="AQ164" s="59"/>
      <c r="AR164" s="59"/>
      <c r="AS164" s="59"/>
      <c r="AT164" s="59"/>
      <c r="AU164" s="59"/>
      <c r="AV164" s="59"/>
      <c r="AW164" s="59"/>
      <c r="AX164" s="59"/>
      <c r="AY164" s="59"/>
      <c r="AZ164" s="59"/>
      <c r="BA164" s="59"/>
      <c r="BB164" s="59"/>
      <c r="BC164" s="59"/>
      <c r="BD164" s="59"/>
    </row>
    <row r="165" spans="1:56" ht="32.25" customHeight="1" x14ac:dyDescent="0.2">
      <c r="A165" s="36">
        <v>68351</v>
      </c>
      <c r="B165" s="32" t="s">
        <v>365</v>
      </c>
      <c r="C165" s="32" t="s">
        <v>366</v>
      </c>
      <c r="D165" s="35" t="s">
        <v>214</v>
      </c>
      <c r="E165" s="32" t="s">
        <v>251</v>
      </c>
      <c r="F165" s="51">
        <v>1</v>
      </c>
      <c r="G165" s="51"/>
      <c r="H165" s="51"/>
      <c r="I165" s="56" t="s">
        <v>448</v>
      </c>
      <c r="J165" s="56"/>
      <c r="K165" s="56"/>
      <c r="L165" s="56"/>
      <c r="M165" s="56"/>
      <c r="N165" s="56"/>
      <c r="O165" s="56"/>
      <c r="P165" s="56"/>
      <c r="Q165" s="56"/>
      <c r="R165" s="56"/>
      <c r="S165" s="56" t="s">
        <v>448</v>
      </c>
      <c r="T165" s="56"/>
      <c r="U165" s="56" t="s">
        <v>449</v>
      </c>
      <c r="V165" s="56" t="s">
        <v>449</v>
      </c>
      <c r="W165" s="56"/>
      <c r="X165" s="56"/>
      <c r="Y165" s="56"/>
      <c r="Z165" s="56"/>
      <c r="AA165" s="56"/>
      <c r="AB165" s="56"/>
      <c r="AC165" s="1">
        <f>G165+COUNTIF(G165:AB165,"M")+COUNTIF(G165:U165,"AD")</f>
        <v>2</v>
      </c>
      <c r="AD165" s="1">
        <f>COUNTIF(G165:AB165,"I")+COUNTIF(G165:U165,"RI")</f>
        <v>2</v>
      </c>
      <c r="AE165" s="2">
        <f t="shared" si="2"/>
        <v>4</v>
      </c>
      <c r="AN165" s="59"/>
      <c r="AO165" s="59"/>
      <c r="AP165" s="59"/>
      <c r="AQ165" s="59"/>
      <c r="AR165" s="59"/>
      <c r="AS165" s="59"/>
      <c r="AT165" s="59"/>
      <c r="AU165" s="59"/>
      <c r="AV165" s="59"/>
      <c r="AW165" s="59"/>
      <c r="AX165" s="59"/>
      <c r="AY165" s="59"/>
      <c r="AZ165" s="59"/>
      <c r="BA165" s="59"/>
      <c r="BB165" s="59"/>
      <c r="BC165" s="59"/>
      <c r="BD165" s="59"/>
    </row>
    <row r="166" spans="1:56" ht="32.25" customHeight="1" x14ac:dyDescent="0.2">
      <c r="A166" s="11">
        <v>68352</v>
      </c>
      <c r="B166" s="12" t="s">
        <v>393</v>
      </c>
      <c r="C166" s="12" t="s">
        <v>394</v>
      </c>
      <c r="D166" s="13" t="s">
        <v>214</v>
      </c>
      <c r="E166" s="14" t="s">
        <v>17</v>
      </c>
      <c r="F166" s="15" t="s">
        <v>107</v>
      </c>
      <c r="G166" s="16"/>
      <c r="H166" s="16"/>
      <c r="I166" s="55"/>
      <c r="J166" s="55" t="s">
        <v>448</v>
      </c>
      <c r="K166" s="55"/>
      <c r="L166" s="55" t="s">
        <v>448</v>
      </c>
      <c r="M166" s="55"/>
      <c r="N166" s="55" t="s">
        <v>448</v>
      </c>
      <c r="O166" s="55"/>
      <c r="P166" s="55"/>
      <c r="Q166" s="55"/>
      <c r="R166" s="55"/>
      <c r="S166" s="55"/>
      <c r="T166" s="55"/>
      <c r="U166" s="55"/>
      <c r="V166" s="55" t="s">
        <v>449</v>
      </c>
      <c r="W166" s="55"/>
      <c r="X166" s="55" t="s">
        <v>449</v>
      </c>
      <c r="Y166" s="55"/>
      <c r="Z166" s="55" t="s">
        <v>449</v>
      </c>
      <c r="AA166" s="55" t="s">
        <v>448</v>
      </c>
      <c r="AB166" s="55"/>
      <c r="AC166" s="1">
        <f>G166+COUNTIF(G166:AB166,"M")+COUNTIF(G166:U166,"AD")</f>
        <v>4</v>
      </c>
      <c r="AD166" s="1">
        <f>COUNTIF(G166:AB166,"I")+COUNTIF(G166:U166,"RI")</f>
        <v>3</v>
      </c>
      <c r="AE166" s="2">
        <f t="shared" si="2"/>
        <v>7</v>
      </c>
      <c r="AN166" s="59"/>
      <c r="AO166" s="59"/>
      <c r="AP166" s="59"/>
      <c r="AQ166" s="59"/>
      <c r="AR166" s="59"/>
      <c r="AS166" s="59"/>
      <c r="AT166" s="59"/>
      <c r="AU166" s="59"/>
      <c r="AV166" s="59"/>
      <c r="AW166" s="59"/>
      <c r="AX166" s="59"/>
      <c r="AY166" s="59"/>
      <c r="AZ166" s="59"/>
      <c r="BA166" s="59"/>
      <c r="BB166" s="59"/>
      <c r="BC166" s="59"/>
      <c r="BD166" s="59"/>
    </row>
    <row r="167" spans="1:56" ht="32.25" customHeight="1" x14ac:dyDescent="0.2">
      <c r="A167" s="11">
        <v>68353</v>
      </c>
      <c r="B167" s="12" t="s">
        <v>218</v>
      </c>
      <c r="C167" s="12" t="s">
        <v>219</v>
      </c>
      <c r="D167" s="13" t="s">
        <v>214</v>
      </c>
      <c r="E167" s="14" t="s">
        <v>6</v>
      </c>
      <c r="F167" s="15">
        <v>2</v>
      </c>
      <c r="G167" s="16"/>
      <c r="H167" s="16"/>
      <c r="I167" s="55" t="s">
        <v>448</v>
      </c>
      <c r="J167" s="55" t="s">
        <v>448</v>
      </c>
      <c r="K167" s="55" t="s">
        <v>449</v>
      </c>
      <c r="L167" s="55" t="s">
        <v>448</v>
      </c>
      <c r="M167" s="55" t="s">
        <v>448</v>
      </c>
      <c r="N167" s="55"/>
      <c r="O167" s="55" t="s">
        <v>448</v>
      </c>
      <c r="P167" s="55" t="s">
        <v>449</v>
      </c>
      <c r="Q167" s="55"/>
      <c r="R167" s="55" t="s">
        <v>448</v>
      </c>
      <c r="S167" s="55"/>
      <c r="T167" s="55"/>
      <c r="U167" s="55" t="s">
        <v>449</v>
      </c>
      <c r="V167" s="55" t="s">
        <v>449</v>
      </c>
      <c r="W167" s="55"/>
      <c r="X167" s="55"/>
      <c r="Y167" s="55"/>
      <c r="Z167" s="55"/>
      <c r="AA167" s="55"/>
      <c r="AB167" s="55"/>
      <c r="AC167" s="1">
        <f>G167+COUNTIF(G167:AB167,"M")+COUNTIF(G167:U167,"AD")</f>
        <v>6</v>
      </c>
      <c r="AD167" s="1">
        <f>COUNTIF(G167:AB167,"I")+COUNTIF(G167:U167,"RI")</f>
        <v>4</v>
      </c>
      <c r="AE167" s="2">
        <f t="shared" si="2"/>
        <v>10</v>
      </c>
      <c r="AN167" s="59"/>
      <c r="AO167" s="59"/>
      <c r="AP167" s="59"/>
      <c r="AQ167" s="59"/>
      <c r="AR167" s="59"/>
      <c r="AS167" s="59"/>
      <c r="AT167" s="59"/>
      <c r="AU167" s="59"/>
      <c r="AV167" s="59"/>
      <c r="AW167" s="59"/>
      <c r="AX167" s="59"/>
      <c r="AY167" s="59"/>
      <c r="AZ167" s="59"/>
      <c r="BA167" s="59"/>
      <c r="BB167" s="59"/>
      <c r="BC167" s="59"/>
      <c r="BD167" s="59"/>
    </row>
    <row r="168" spans="1:56" ht="32.25" customHeight="1" x14ac:dyDescent="0.2">
      <c r="A168" s="11">
        <v>68354</v>
      </c>
      <c r="B168" s="12" t="s">
        <v>277</v>
      </c>
      <c r="C168" s="12" t="s">
        <v>278</v>
      </c>
      <c r="D168" s="13" t="s">
        <v>279</v>
      </c>
      <c r="E168" s="14" t="s">
        <v>66</v>
      </c>
      <c r="F168" s="15" t="s">
        <v>107</v>
      </c>
      <c r="G168" s="16"/>
      <c r="H168" s="16"/>
      <c r="I168" s="55"/>
      <c r="J168" s="55"/>
      <c r="K168" s="55"/>
      <c r="L168" s="55" t="s">
        <v>448</v>
      </c>
      <c r="M168" s="55"/>
      <c r="N168" s="55"/>
      <c r="O168" s="55" t="s">
        <v>448</v>
      </c>
      <c r="P168" s="55"/>
      <c r="Q168" s="55"/>
      <c r="R168" s="55" t="s">
        <v>448</v>
      </c>
      <c r="S168" s="55" t="s">
        <v>448</v>
      </c>
      <c r="T168" s="55"/>
      <c r="U168" s="55" t="s">
        <v>449</v>
      </c>
      <c r="V168" s="55"/>
      <c r="W168" s="55"/>
      <c r="X168" s="55"/>
      <c r="Y168" s="55"/>
      <c r="Z168" s="55"/>
      <c r="AA168" s="55"/>
      <c r="AB168" s="55"/>
      <c r="AC168" s="1">
        <f>G168+COUNTIF(G168:AB168,"M")+COUNTIF(G168:U168,"AD")</f>
        <v>4</v>
      </c>
      <c r="AD168" s="1">
        <f>COUNTIF(G168:AB168,"I")+COUNTIF(G168:U168,"RI")</f>
        <v>1</v>
      </c>
      <c r="AE168" s="2">
        <f t="shared" si="2"/>
        <v>5</v>
      </c>
      <c r="AN168" s="59"/>
      <c r="AO168" s="59"/>
      <c r="AP168" s="59"/>
      <c r="AQ168" s="59"/>
      <c r="AR168" s="59"/>
      <c r="AS168" s="59"/>
      <c r="AT168" s="59"/>
      <c r="AU168" s="59"/>
      <c r="AV168" s="59"/>
      <c r="AW168" s="59"/>
      <c r="AX168" s="59"/>
      <c r="AY168" s="59"/>
      <c r="AZ168" s="59"/>
      <c r="BA168" s="59"/>
      <c r="BB168" s="59"/>
      <c r="BC168" s="59"/>
      <c r="BD168" s="59"/>
    </row>
    <row r="169" spans="1:56" ht="32.25" customHeight="1" x14ac:dyDescent="0.2">
      <c r="A169" s="11">
        <v>68355</v>
      </c>
      <c r="B169" s="32" t="s">
        <v>314</v>
      </c>
      <c r="C169" s="32" t="s">
        <v>315</v>
      </c>
      <c r="D169" s="35" t="s">
        <v>214</v>
      </c>
      <c r="E169" s="32" t="s">
        <v>10</v>
      </c>
      <c r="F169" s="51" t="s">
        <v>107</v>
      </c>
      <c r="G169" s="51"/>
      <c r="H169" s="51"/>
      <c r="I169" s="56"/>
      <c r="J169" s="56" t="s">
        <v>449</v>
      </c>
      <c r="K169" s="56" t="s">
        <v>449</v>
      </c>
      <c r="L169" s="56" t="s">
        <v>448</v>
      </c>
      <c r="M169" s="56" t="s">
        <v>448</v>
      </c>
      <c r="N169" s="56"/>
      <c r="O169" s="56" t="s">
        <v>449</v>
      </c>
      <c r="P169" s="56" t="s">
        <v>449</v>
      </c>
      <c r="Q169" s="56"/>
      <c r="R169" s="56" t="s">
        <v>448</v>
      </c>
      <c r="S169" s="56"/>
      <c r="T169" s="56"/>
      <c r="U169" s="56" t="s">
        <v>449</v>
      </c>
      <c r="V169" s="56" t="s">
        <v>449</v>
      </c>
      <c r="W169" s="56"/>
      <c r="X169" s="56"/>
      <c r="Y169" s="56"/>
      <c r="Z169" s="56"/>
      <c r="AA169" s="56"/>
      <c r="AB169" s="56"/>
      <c r="AC169" s="1">
        <f>G169+COUNTIF(G169:AB169,"M")+COUNTIF(G169:U169,"AD")</f>
        <v>3</v>
      </c>
      <c r="AD169" s="1">
        <f>COUNTIF(G169:AB169,"I")+COUNTIF(G169:U169,"RI")</f>
        <v>6</v>
      </c>
      <c r="AE169" s="2">
        <f t="shared" si="2"/>
        <v>9</v>
      </c>
      <c r="AN169" s="59"/>
      <c r="AO169" s="59"/>
      <c r="AP169" s="59"/>
      <c r="AQ169" s="59"/>
      <c r="AR169" s="59"/>
      <c r="AS169" s="59"/>
      <c r="AT169" s="59"/>
      <c r="AU169" s="59"/>
      <c r="AV169" s="59"/>
      <c r="AW169" s="59"/>
      <c r="AX169" s="59"/>
      <c r="AY169" s="59"/>
      <c r="AZ169" s="59"/>
      <c r="BA169" s="59"/>
      <c r="BB169" s="59"/>
      <c r="BC169" s="59"/>
      <c r="BD169" s="59"/>
    </row>
    <row r="170" spans="1:56" ht="32.25" customHeight="1" x14ac:dyDescent="0.2">
      <c r="A170" s="11">
        <v>68356</v>
      </c>
      <c r="B170" s="12" t="s">
        <v>275</v>
      </c>
      <c r="C170" s="12" t="s">
        <v>276</v>
      </c>
      <c r="D170" s="13" t="s">
        <v>214</v>
      </c>
      <c r="E170" s="14" t="s">
        <v>3</v>
      </c>
      <c r="F170" s="15">
        <v>1</v>
      </c>
      <c r="G170" s="16"/>
      <c r="H170" s="16"/>
      <c r="I170" s="55" t="s">
        <v>449</v>
      </c>
      <c r="J170" s="55"/>
      <c r="K170" s="55"/>
      <c r="L170" s="55" t="s">
        <v>448</v>
      </c>
      <c r="M170" s="55"/>
      <c r="N170" s="55" t="s">
        <v>448</v>
      </c>
      <c r="O170" s="55"/>
      <c r="P170" s="55"/>
      <c r="Q170" s="55"/>
      <c r="R170" s="55" t="s">
        <v>448</v>
      </c>
      <c r="S170" s="55"/>
      <c r="T170" s="55"/>
      <c r="U170" s="55" t="s">
        <v>448</v>
      </c>
      <c r="V170" s="55"/>
      <c r="W170" s="55"/>
      <c r="X170" s="55"/>
      <c r="Y170" s="55"/>
      <c r="Z170" s="55"/>
      <c r="AA170" s="55"/>
      <c r="AB170" s="55"/>
      <c r="AC170" s="1">
        <f>G170+COUNTIF(G170:AB170,"M")+COUNTIF(G170:U170,"AD")</f>
        <v>4</v>
      </c>
      <c r="AD170" s="1">
        <f>COUNTIF(G170:AB170,"I")+COUNTIF(G170:U170,"RI")</f>
        <v>1</v>
      </c>
      <c r="AE170" s="2">
        <f t="shared" si="2"/>
        <v>5</v>
      </c>
      <c r="AN170" s="59"/>
      <c r="AO170" s="59"/>
      <c r="AP170" s="59"/>
      <c r="AQ170" s="59"/>
      <c r="AR170" s="59"/>
      <c r="AS170" s="59"/>
      <c r="AT170" s="59"/>
      <c r="AU170" s="59"/>
      <c r="AV170" s="59"/>
      <c r="AW170" s="59"/>
      <c r="AX170" s="59"/>
      <c r="AY170" s="59"/>
      <c r="AZ170" s="59"/>
      <c r="BA170" s="59"/>
      <c r="BB170" s="59"/>
      <c r="BC170" s="59"/>
      <c r="BD170" s="59"/>
    </row>
    <row r="171" spans="1:56" ht="32.25" customHeight="1" x14ac:dyDescent="0.2">
      <c r="A171" s="11">
        <v>68357</v>
      </c>
      <c r="B171" s="12" t="s">
        <v>295</v>
      </c>
      <c r="C171" s="12" t="s">
        <v>296</v>
      </c>
      <c r="D171" s="13" t="s">
        <v>214</v>
      </c>
      <c r="E171" s="14" t="s">
        <v>9</v>
      </c>
      <c r="F171" s="15">
        <v>2</v>
      </c>
      <c r="G171" s="16"/>
      <c r="H171" s="16"/>
      <c r="I171" s="55"/>
      <c r="J171" s="55" t="s">
        <v>448</v>
      </c>
      <c r="K171" s="55" t="s">
        <v>449</v>
      </c>
      <c r="L171" s="55" t="s">
        <v>448</v>
      </c>
      <c r="M171" s="55"/>
      <c r="N171" s="55"/>
      <c r="O171" s="55" t="s">
        <v>448</v>
      </c>
      <c r="P171" s="55" t="s">
        <v>449</v>
      </c>
      <c r="Q171" s="55"/>
      <c r="R171" s="55" t="s">
        <v>448</v>
      </c>
      <c r="S171" s="55"/>
      <c r="T171" s="55" t="s">
        <v>449</v>
      </c>
      <c r="U171" s="55" t="s">
        <v>449</v>
      </c>
      <c r="V171" s="55" t="s">
        <v>449</v>
      </c>
      <c r="W171" s="55"/>
      <c r="X171" s="55"/>
      <c r="Y171" s="55"/>
      <c r="Z171" s="55"/>
      <c r="AA171" s="55" t="s">
        <v>448</v>
      </c>
      <c r="AB171" s="55"/>
      <c r="AC171" s="1">
        <f>G171+COUNTIF(G171:AB171,"M")+COUNTIF(G171:U171,"AD")</f>
        <v>5</v>
      </c>
      <c r="AD171" s="1">
        <f>COUNTIF(G171:AB171,"I")+COUNTIF(G171:U171,"RI")</f>
        <v>5</v>
      </c>
      <c r="AE171" s="2">
        <f t="shared" si="2"/>
        <v>10</v>
      </c>
      <c r="AN171" s="59"/>
      <c r="AO171" s="59"/>
      <c r="AP171" s="59"/>
      <c r="AQ171" s="59"/>
      <c r="AR171" s="59"/>
      <c r="AS171" s="59"/>
      <c r="AT171" s="59"/>
      <c r="AU171" s="59"/>
      <c r="AV171" s="59"/>
      <c r="AW171" s="59"/>
      <c r="AX171" s="59"/>
      <c r="AY171" s="59"/>
      <c r="AZ171" s="59"/>
      <c r="BA171" s="59"/>
      <c r="BB171" s="59"/>
      <c r="BC171" s="59"/>
      <c r="BD171" s="59"/>
    </row>
    <row r="172" spans="1:56" ht="32.25" customHeight="1" x14ac:dyDescent="0.2">
      <c r="A172" s="11">
        <v>68358</v>
      </c>
      <c r="B172" s="14" t="s">
        <v>351</v>
      </c>
      <c r="C172" s="14" t="s">
        <v>352</v>
      </c>
      <c r="D172" s="13" t="s">
        <v>214</v>
      </c>
      <c r="E172" s="14" t="s">
        <v>24</v>
      </c>
      <c r="F172" s="15" t="s">
        <v>107</v>
      </c>
      <c r="G172" s="16"/>
      <c r="H172" s="16"/>
      <c r="I172" s="55" t="s">
        <v>449</v>
      </c>
      <c r="J172" s="55"/>
      <c r="K172" s="55"/>
      <c r="L172" s="55"/>
      <c r="M172" s="55"/>
      <c r="N172" s="55" t="s">
        <v>448</v>
      </c>
      <c r="O172" s="55" t="s">
        <v>449</v>
      </c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5"/>
      <c r="AC172" s="1">
        <f>G172+COUNTIF(G172:AB172,"M")+COUNTIF(G172:U172,"AD")</f>
        <v>1</v>
      </c>
      <c r="AD172" s="1">
        <f>COUNTIF(G172:AB172,"I")+COUNTIF(G172:U172,"RI")</f>
        <v>2</v>
      </c>
      <c r="AE172" s="2">
        <f t="shared" si="2"/>
        <v>3</v>
      </c>
      <c r="AN172" s="59"/>
      <c r="AO172" s="59"/>
      <c r="AP172" s="59"/>
      <c r="AQ172" s="59"/>
      <c r="AR172" s="59"/>
      <c r="AS172" s="59"/>
      <c r="AT172" s="59"/>
      <c r="AU172" s="59"/>
      <c r="AV172" s="59"/>
      <c r="AW172" s="59"/>
      <c r="AX172" s="59"/>
      <c r="AY172" s="59"/>
      <c r="AZ172" s="59"/>
      <c r="BA172" s="59"/>
      <c r="BB172" s="59"/>
      <c r="BC172" s="59"/>
      <c r="BD172" s="59"/>
    </row>
    <row r="173" spans="1:56" ht="32.25" customHeight="1" x14ac:dyDescent="0.2">
      <c r="A173" s="11">
        <v>68360</v>
      </c>
      <c r="B173" s="12" t="s">
        <v>222</v>
      </c>
      <c r="C173" s="12" t="s">
        <v>223</v>
      </c>
      <c r="D173" s="13" t="s">
        <v>214</v>
      </c>
      <c r="E173" s="14" t="s">
        <v>26</v>
      </c>
      <c r="F173" s="15" t="s">
        <v>107</v>
      </c>
      <c r="G173" s="16"/>
      <c r="H173" s="16"/>
      <c r="I173" s="55" t="s">
        <v>448</v>
      </c>
      <c r="J173" s="55" t="s">
        <v>448</v>
      </c>
      <c r="K173" s="55" t="s">
        <v>449</v>
      </c>
      <c r="L173" s="55" t="s">
        <v>448</v>
      </c>
      <c r="M173" s="55" t="s">
        <v>449</v>
      </c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  <c r="AC173" s="1">
        <f>G173+COUNTIF(G173:AB173,"M")+COUNTIF(G173:U173,"AD")</f>
        <v>3</v>
      </c>
      <c r="AD173" s="1">
        <f>COUNTIF(G173:AB173,"I")+COUNTIF(G173:U173,"RI")</f>
        <v>2</v>
      </c>
      <c r="AE173" s="2">
        <f t="shared" si="2"/>
        <v>5</v>
      </c>
      <c r="AN173" s="59"/>
      <c r="AO173" s="59"/>
      <c r="AP173" s="59"/>
      <c r="AQ173" s="59"/>
      <c r="AR173" s="59"/>
      <c r="AS173" s="59"/>
      <c r="AT173" s="59"/>
      <c r="AU173" s="59"/>
      <c r="AV173" s="59"/>
      <c r="AW173" s="59"/>
      <c r="AX173" s="59"/>
      <c r="AY173" s="59"/>
      <c r="AZ173" s="59"/>
      <c r="BA173" s="59"/>
      <c r="BB173" s="59"/>
      <c r="BC173" s="59"/>
      <c r="BD173" s="59"/>
    </row>
    <row r="174" spans="1:56" ht="32.25" customHeight="1" x14ac:dyDescent="0.2">
      <c r="A174" s="11">
        <v>68361</v>
      </c>
      <c r="B174" s="12" t="s">
        <v>410</v>
      </c>
      <c r="C174" s="12" t="s">
        <v>411</v>
      </c>
      <c r="D174" s="13" t="s">
        <v>214</v>
      </c>
      <c r="E174" s="14" t="s">
        <v>3</v>
      </c>
      <c r="F174" s="15">
        <v>3</v>
      </c>
      <c r="G174" s="16"/>
      <c r="H174" s="16"/>
      <c r="I174" s="55"/>
      <c r="J174" s="55" t="s">
        <v>448</v>
      </c>
      <c r="K174" s="55"/>
      <c r="L174" s="55" t="s">
        <v>448</v>
      </c>
      <c r="M174" s="55"/>
      <c r="N174" s="55" t="s">
        <v>449</v>
      </c>
      <c r="O174" s="55" t="s">
        <v>448</v>
      </c>
      <c r="P174" s="55"/>
      <c r="Q174" s="55"/>
      <c r="R174" s="55" t="s">
        <v>449</v>
      </c>
      <c r="S174" s="55" t="s">
        <v>448</v>
      </c>
      <c r="T174" s="55" t="s">
        <v>448</v>
      </c>
      <c r="U174" s="55" t="s">
        <v>448</v>
      </c>
      <c r="V174" s="55" t="s">
        <v>449</v>
      </c>
      <c r="W174" s="55"/>
      <c r="X174" s="55" t="s">
        <v>448</v>
      </c>
      <c r="Y174" s="55" t="s">
        <v>448</v>
      </c>
      <c r="Z174" s="55" t="s">
        <v>448</v>
      </c>
      <c r="AA174" s="55" t="s">
        <v>448</v>
      </c>
      <c r="AB174" s="55"/>
      <c r="AC174" s="1">
        <f>G174+COUNTIF(G174:AB174,"M")+COUNTIF(G174:U174,"AD")</f>
        <v>10</v>
      </c>
      <c r="AD174" s="1">
        <f>COUNTIF(G174:AB174,"I")+COUNTIF(G174:U174,"RI")</f>
        <v>3</v>
      </c>
      <c r="AE174" s="2">
        <f t="shared" si="2"/>
        <v>13</v>
      </c>
      <c r="AF174" s="17"/>
      <c r="AG174" s="17"/>
      <c r="AH174" s="17"/>
      <c r="AN174" s="59"/>
      <c r="AO174" s="59"/>
      <c r="AP174" s="59"/>
      <c r="AQ174" s="59"/>
      <c r="AR174" s="59"/>
      <c r="AS174" s="59"/>
      <c r="AT174" s="59"/>
      <c r="AU174" s="59"/>
      <c r="AV174" s="59"/>
      <c r="AW174" s="59"/>
      <c r="AX174" s="59"/>
      <c r="AY174" s="59"/>
      <c r="AZ174" s="59"/>
      <c r="BA174" s="59"/>
      <c r="BB174" s="59"/>
      <c r="BC174" s="59"/>
      <c r="BD174" s="59"/>
    </row>
    <row r="175" spans="1:56" ht="32.25" customHeight="1" x14ac:dyDescent="0.2">
      <c r="A175" s="11">
        <v>68362</v>
      </c>
      <c r="B175" s="12" t="s">
        <v>345</v>
      </c>
      <c r="C175" s="12" t="s">
        <v>346</v>
      </c>
      <c r="D175" s="13" t="s">
        <v>41</v>
      </c>
      <c r="E175" s="14" t="s">
        <v>113</v>
      </c>
      <c r="F175" s="15" t="s">
        <v>107</v>
      </c>
      <c r="G175" s="16"/>
      <c r="H175" s="16"/>
      <c r="I175" s="55"/>
      <c r="J175" s="55" t="s">
        <v>448</v>
      </c>
      <c r="K175" s="55" t="s">
        <v>449</v>
      </c>
      <c r="L175" s="55" t="s">
        <v>449</v>
      </c>
      <c r="M175" s="55"/>
      <c r="N175" s="55" t="s">
        <v>448</v>
      </c>
      <c r="O175" s="55" t="s">
        <v>448</v>
      </c>
      <c r="P175" s="55" t="s">
        <v>449</v>
      </c>
      <c r="Q175" s="55"/>
      <c r="R175" s="55"/>
      <c r="S175" s="55"/>
      <c r="T175" s="55"/>
      <c r="U175" s="55" t="s">
        <v>448</v>
      </c>
      <c r="V175" s="55" t="s">
        <v>449</v>
      </c>
      <c r="W175" s="55"/>
      <c r="X175" s="55"/>
      <c r="Y175" s="55" t="s">
        <v>448</v>
      </c>
      <c r="Z175" s="55" t="s">
        <v>448</v>
      </c>
      <c r="AA175" s="55"/>
      <c r="AB175" s="55"/>
      <c r="AC175" s="1">
        <f>G175+COUNTIF(G175:AB175,"M")+COUNTIF(G175:U175,"AD")</f>
        <v>6</v>
      </c>
      <c r="AD175" s="1">
        <f>COUNTIF(G175:AB175,"I")+COUNTIF(G175:U175,"RI")</f>
        <v>4</v>
      </c>
      <c r="AE175" s="2">
        <f t="shared" si="2"/>
        <v>10</v>
      </c>
      <c r="AN175" s="59"/>
      <c r="AO175" s="59"/>
      <c r="AP175" s="59"/>
      <c r="AQ175" s="59"/>
      <c r="AR175" s="59"/>
      <c r="AS175" s="59"/>
      <c r="AT175" s="59"/>
      <c r="AU175" s="59"/>
      <c r="AV175" s="59"/>
      <c r="AW175" s="59"/>
      <c r="AX175" s="59"/>
      <c r="AY175" s="59"/>
      <c r="AZ175" s="59"/>
      <c r="BA175" s="59"/>
      <c r="BB175" s="59"/>
      <c r="BC175" s="59"/>
      <c r="BD175" s="59"/>
    </row>
    <row r="176" spans="1:56" ht="32.25" customHeight="1" x14ac:dyDescent="0.2">
      <c r="A176" s="11">
        <v>68363</v>
      </c>
      <c r="B176" s="12" t="s">
        <v>328</v>
      </c>
      <c r="C176" s="12" t="s">
        <v>329</v>
      </c>
      <c r="D176" s="13" t="s">
        <v>214</v>
      </c>
      <c r="E176" s="14" t="s">
        <v>3</v>
      </c>
      <c r="F176" s="15">
        <v>2</v>
      </c>
      <c r="G176" s="16"/>
      <c r="H176" s="16"/>
      <c r="I176" s="55"/>
      <c r="J176" s="55" t="s">
        <v>448</v>
      </c>
      <c r="K176" s="55"/>
      <c r="L176" s="55"/>
      <c r="M176" s="55" t="s">
        <v>448</v>
      </c>
      <c r="N176" s="55"/>
      <c r="O176" s="55" t="s">
        <v>448</v>
      </c>
      <c r="P176" s="55"/>
      <c r="Q176" s="55"/>
      <c r="R176" s="55"/>
      <c r="S176" s="55" t="s">
        <v>449</v>
      </c>
      <c r="T176" s="55"/>
      <c r="U176" s="55" t="s">
        <v>448</v>
      </c>
      <c r="V176" s="55" t="s">
        <v>449</v>
      </c>
      <c r="W176" s="55"/>
      <c r="X176" s="55"/>
      <c r="Y176" s="55"/>
      <c r="Z176" s="55"/>
      <c r="AA176" s="55"/>
      <c r="AB176" s="55"/>
      <c r="AC176" s="1">
        <f>G176+COUNTIF(G176:AB176,"M")+COUNTIF(G176:U176,"AD")</f>
        <v>4</v>
      </c>
      <c r="AD176" s="1">
        <f>COUNTIF(G176:AB176,"I")+COUNTIF(G176:U176,"RI")</f>
        <v>2</v>
      </c>
      <c r="AE176" s="2">
        <f t="shared" si="2"/>
        <v>6</v>
      </c>
      <c r="AN176" s="59"/>
      <c r="AO176" s="59"/>
      <c r="AP176" s="59"/>
      <c r="AQ176" s="59"/>
      <c r="AR176" s="59"/>
      <c r="AS176" s="59"/>
      <c r="AT176" s="59"/>
      <c r="AU176" s="59"/>
      <c r="AV176" s="59"/>
      <c r="AW176" s="59"/>
      <c r="AX176" s="59"/>
      <c r="AY176" s="59"/>
      <c r="AZ176" s="59"/>
      <c r="BA176" s="59"/>
      <c r="BB176" s="59"/>
      <c r="BC176" s="59"/>
      <c r="BD176" s="59"/>
    </row>
    <row r="177" spans="1:57" ht="32.25" customHeight="1" x14ac:dyDescent="0.2">
      <c r="A177" s="11">
        <v>68364</v>
      </c>
      <c r="B177" s="12" t="s">
        <v>431</v>
      </c>
      <c r="C177" s="12" t="s">
        <v>432</v>
      </c>
      <c r="D177" s="13" t="s">
        <v>279</v>
      </c>
      <c r="E177" s="14" t="s">
        <v>14</v>
      </c>
      <c r="F177" s="15">
        <v>2</v>
      </c>
      <c r="G177" s="16"/>
      <c r="H177" s="16"/>
      <c r="I177" s="55"/>
      <c r="J177" s="55" t="s">
        <v>448</v>
      </c>
      <c r="K177" s="55" t="s">
        <v>448</v>
      </c>
      <c r="L177" s="55" t="s">
        <v>448</v>
      </c>
      <c r="M177" s="55"/>
      <c r="N177" s="55"/>
      <c r="O177" s="55" t="s">
        <v>448</v>
      </c>
      <c r="P177" s="55" t="s">
        <v>448</v>
      </c>
      <c r="Q177" s="55"/>
      <c r="R177" s="55" t="s">
        <v>448</v>
      </c>
      <c r="S177" s="55"/>
      <c r="T177" s="55" t="s">
        <v>448</v>
      </c>
      <c r="U177" s="55"/>
      <c r="V177" s="55" t="s">
        <v>449</v>
      </c>
      <c r="W177" s="55"/>
      <c r="X177" s="55" t="s">
        <v>449</v>
      </c>
      <c r="Y177" s="55"/>
      <c r="Z177" s="55"/>
      <c r="AA177" s="55"/>
      <c r="AB177" s="55"/>
      <c r="AC177" s="1">
        <f>G177+COUNTIF(G177:AB177,"M")+COUNTIF(G177:U177,"AD")</f>
        <v>7</v>
      </c>
      <c r="AD177" s="1">
        <f>COUNTIF(G177:AB177,"I")+COUNTIF(G177:U177,"RI")</f>
        <v>2</v>
      </c>
      <c r="AE177" s="2">
        <f t="shared" si="2"/>
        <v>9</v>
      </c>
      <c r="AN177" s="59"/>
      <c r="AO177" s="59"/>
      <c r="AP177" s="59"/>
      <c r="AQ177" s="59"/>
      <c r="AR177" s="59"/>
      <c r="AS177" s="59"/>
      <c r="AT177" s="59"/>
      <c r="AU177" s="59"/>
      <c r="AV177" s="59"/>
      <c r="AW177" s="59"/>
      <c r="AX177" s="59"/>
      <c r="AY177" s="59"/>
      <c r="AZ177" s="59"/>
      <c r="BA177" s="59"/>
      <c r="BB177" s="59"/>
      <c r="BC177" s="59"/>
      <c r="BD177" s="59"/>
    </row>
    <row r="178" spans="1:57" s="17" customFormat="1" ht="32.25" customHeight="1" x14ac:dyDescent="0.2">
      <c r="A178" s="11">
        <v>68365</v>
      </c>
      <c r="B178" s="12" t="s">
        <v>330</v>
      </c>
      <c r="C178" s="12" t="s">
        <v>331</v>
      </c>
      <c r="D178" s="13" t="s">
        <v>226</v>
      </c>
      <c r="E178" s="14" t="s">
        <v>15</v>
      </c>
      <c r="F178" s="15" t="s">
        <v>107</v>
      </c>
      <c r="G178" s="16"/>
      <c r="H178" s="16"/>
      <c r="I178" s="55"/>
      <c r="J178" s="55" t="s">
        <v>448</v>
      </c>
      <c r="K178" s="55" t="s">
        <v>449</v>
      </c>
      <c r="L178" s="55"/>
      <c r="M178" s="55" t="s">
        <v>449</v>
      </c>
      <c r="N178" s="55"/>
      <c r="O178" s="55" t="s">
        <v>448</v>
      </c>
      <c r="P178" s="55" t="s">
        <v>449</v>
      </c>
      <c r="Q178" s="55"/>
      <c r="R178" s="55"/>
      <c r="S178" s="55" t="s">
        <v>449</v>
      </c>
      <c r="T178" s="55" t="s">
        <v>449</v>
      </c>
      <c r="U178" s="55" t="s">
        <v>448</v>
      </c>
      <c r="V178" s="55" t="s">
        <v>449</v>
      </c>
      <c r="W178" s="55"/>
      <c r="X178" s="55"/>
      <c r="Y178" s="55"/>
      <c r="Z178" s="55"/>
      <c r="AA178" s="55"/>
      <c r="AB178" s="55"/>
      <c r="AC178" s="1">
        <f>G178+COUNTIF(G178:AB178,"M")+COUNTIF(G178:U178,"AD")</f>
        <v>3</v>
      </c>
      <c r="AD178" s="1">
        <f>COUNTIF(G178:AB178,"I")+COUNTIF(G178:U178,"RI")</f>
        <v>6</v>
      </c>
      <c r="AE178" s="2">
        <f t="shared" si="2"/>
        <v>9</v>
      </c>
      <c r="AF178" s="4"/>
      <c r="AG178" s="4"/>
      <c r="AH178" s="4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</row>
    <row r="179" spans="1:57" ht="32.25" customHeight="1" x14ac:dyDescent="0.2">
      <c r="A179" s="11">
        <v>68366</v>
      </c>
      <c r="B179" s="12" t="s">
        <v>220</v>
      </c>
      <c r="C179" s="12" t="s">
        <v>221</v>
      </c>
      <c r="D179" s="13" t="s">
        <v>50</v>
      </c>
      <c r="E179" s="14" t="s">
        <v>21</v>
      </c>
      <c r="F179" s="15" t="s">
        <v>107</v>
      </c>
      <c r="G179" s="16"/>
      <c r="H179" s="16"/>
      <c r="I179" s="55"/>
      <c r="J179" s="55"/>
      <c r="K179" s="55"/>
      <c r="L179" s="55" t="s">
        <v>448</v>
      </c>
      <c r="M179" s="55"/>
      <c r="N179" s="55"/>
      <c r="O179" s="55"/>
      <c r="P179" s="55"/>
      <c r="Q179" s="55"/>
      <c r="R179" s="55" t="s">
        <v>448</v>
      </c>
      <c r="S179" s="55"/>
      <c r="T179" s="55"/>
      <c r="U179" s="55"/>
      <c r="V179" s="55"/>
      <c r="W179" s="55" t="s">
        <v>449</v>
      </c>
      <c r="X179" s="55"/>
      <c r="Y179" s="55"/>
      <c r="Z179" s="55"/>
      <c r="AA179" s="55" t="s">
        <v>448</v>
      </c>
      <c r="AB179" s="55"/>
      <c r="AC179" s="1">
        <f>G179+COUNTIF(G179:AB179,"M")+COUNTIF(G179:U179,"AD")</f>
        <v>3</v>
      </c>
      <c r="AD179" s="1">
        <f>COUNTIF(G179:AB179,"I")+COUNTIF(G179:U179,"RI")</f>
        <v>1</v>
      </c>
      <c r="AE179" s="2">
        <f t="shared" si="2"/>
        <v>4</v>
      </c>
      <c r="AN179" s="59"/>
      <c r="AO179" s="59"/>
      <c r="AP179" s="59"/>
      <c r="AQ179" s="59"/>
      <c r="AR179" s="59"/>
      <c r="AS179" s="59"/>
      <c r="AT179" s="59"/>
      <c r="AU179" s="59"/>
      <c r="AV179" s="59"/>
      <c r="AW179" s="59"/>
      <c r="AX179" s="59"/>
      <c r="AY179" s="59"/>
      <c r="AZ179" s="59"/>
      <c r="BA179" s="59"/>
      <c r="BB179" s="59"/>
      <c r="BC179" s="59"/>
      <c r="BD179" s="59"/>
    </row>
    <row r="180" spans="1:57" ht="32.25" customHeight="1" x14ac:dyDescent="0.2">
      <c r="A180" s="11">
        <v>68367</v>
      </c>
      <c r="B180" s="12" t="s">
        <v>360</v>
      </c>
      <c r="C180" s="12" t="s">
        <v>361</v>
      </c>
      <c r="D180" s="13" t="s">
        <v>0</v>
      </c>
      <c r="E180" s="14" t="s">
        <v>8</v>
      </c>
      <c r="F180" s="15" t="s">
        <v>107</v>
      </c>
      <c r="G180" s="16"/>
      <c r="H180" s="16"/>
      <c r="I180" s="55"/>
      <c r="J180" s="55" t="s">
        <v>448</v>
      </c>
      <c r="K180" s="55" t="s">
        <v>449</v>
      </c>
      <c r="L180" s="55" t="s">
        <v>448</v>
      </c>
      <c r="M180" s="55"/>
      <c r="N180" s="55"/>
      <c r="O180" s="55" t="s">
        <v>449</v>
      </c>
      <c r="P180" s="55" t="s">
        <v>449</v>
      </c>
      <c r="Q180" s="55"/>
      <c r="R180" s="55" t="s">
        <v>448</v>
      </c>
      <c r="S180" s="55"/>
      <c r="T180" s="55" t="s">
        <v>448</v>
      </c>
      <c r="U180" s="55" t="s">
        <v>449</v>
      </c>
      <c r="V180" s="55" t="s">
        <v>449</v>
      </c>
      <c r="W180" s="55"/>
      <c r="X180" s="55"/>
      <c r="Y180" s="55"/>
      <c r="Z180" s="55"/>
      <c r="AA180" s="55"/>
      <c r="AB180" s="55"/>
      <c r="AC180" s="1">
        <f>G180+COUNTIF(G180:AB180,"M")+COUNTIF(G180:U180,"AD")</f>
        <v>4</v>
      </c>
      <c r="AD180" s="1">
        <f>COUNTIF(G180:AB180,"I")+COUNTIF(G180:U180,"RI")</f>
        <v>5</v>
      </c>
      <c r="AE180" s="2">
        <f t="shared" si="2"/>
        <v>9</v>
      </c>
      <c r="AF180" s="17"/>
      <c r="AG180" s="17"/>
      <c r="AH180" s="17"/>
      <c r="AN180" s="59"/>
      <c r="AO180" s="59"/>
      <c r="AP180" s="59"/>
      <c r="AQ180" s="59"/>
      <c r="AR180" s="59"/>
      <c r="AS180" s="59"/>
      <c r="AT180" s="59"/>
      <c r="AU180" s="59"/>
      <c r="AV180" s="59"/>
      <c r="AW180" s="59"/>
      <c r="AX180" s="59"/>
      <c r="AY180" s="59"/>
      <c r="AZ180" s="59"/>
      <c r="BA180" s="59"/>
      <c r="BB180" s="59"/>
      <c r="BC180" s="59"/>
      <c r="BD180" s="59"/>
    </row>
    <row r="181" spans="1:57" ht="32.25" customHeight="1" x14ac:dyDescent="0.2">
      <c r="A181" s="11">
        <v>68368</v>
      </c>
      <c r="B181" s="12" t="s">
        <v>376</v>
      </c>
      <c r="C181" s="12" t="s">
        <v>377</v>
      </c>
      <c r="D181" s="13" t="s">
        <v>214</v>
      </c>
      <c r="E181" s="14" t="s">
        <v>9</v>
      </c>
      <c r="F181" s="15">
        <v>6</v>
      </c>
      <c r="G181" s="16"/>
      <c r="H181" s="16"/>
      <c r="I181" s="55"/>
      <c r="J181" s="55" t="s">
        <v>448</v>
      </c>
      <c r="K181" s="55" t="s">
        <v>449</v>
      </c>
      <c r="L181" s="55" t="s">
        <v>448</v>
      </c>
      <c r="M181" s="55"/>
      <c r="N181" s="55"/>
      <c r="O181" s="55" t="s">
        <v>448</v>
      </c>
      <c r="P181" s="55" t="s">
        <v>449</v>
      </c>
      <c r="Q181" s="55"/>
      <c r="R181" s="55" t="s">
        <v>449</v>
      </c>
      <c r="S181" s="55" t="s">
        <v>448</v>
      </c>
      <c r="T181" s="55" t="s">
        <v>448</v>
      </c>
      <c r="U181" s="55"/>
      <c r="V181" s="55"/>
      <c r="W181" s="55"/>
      <c r="X181" s="55" t="s">
        <v>448</v>
      </c>
      <c r="Y181" s="55" t="s">
        <v>448</v>
      </c>
      <c r="Z181" s="55" t="s">
        <v>448</v>
      </c>
      <c r="AA181" s="55" t="s">
        <v>448</v>
      </c>
      <c r="AB181" s="55"/>
      <c r="AC181" s="1">
        <f>G181+COUNTIF(G181:AB181,"M")+COUNTIF(G181:U181,"AD")</f>
        <v>9</v>
      </c>
      <c r="AD181" s="1">
        <f>COUNTIF(G181:AB181,"I")+COUNTIF(G181:U181,"RI")</f>
        <v>3</v>
      </c>
      <c r="AE181" s="2">
        <f t="shared" si="2"/>
        <v>12</v>
      </c>
      <c r="AN181" s="59"/>
      <c r="AO181" s="59"/>
      <c r="AP181" s="59"/>
      <c r="AQ181" s="59"/>
      <c r="AR181" s="59"/>
      <c r="AS181" s="59"/>
      <c r="AT181" s="59"/>
      <c r="AU181" s="59"/>
      <c r="AV181" s="59"/>
      <c r="AW181" s="59"/>
      <c r="AX181" s="59"/>
      <c r="AY181" s="59"/>
      <c r="AZ181" s="59"/>
      <c r="BA181" s="59"/>
      <c r="BB181" s="59"/>
      <c r="BC181" s="59"/>
      <c r="BD181" s="59"/>
    </row>
    <row r="182" spans="1:57" ht="32.25" customHeight="1" x14ac:dyDescent="0.2">
      <c r="A182" s="11">
        <v>68369</v>
      </c>
      <c r="B182" s="12" t="s">
        <v>109</v>
      </c>
      <c r="C182" s="12" t="s">
        <v>385</v>
      </c>
      <c r="D182" s="13" t="s">
        <v>226</v>
      </c>
      <c r="E182" s="14" t="s">
        <v>24</v>
      </c>
      <c r="F182" s="15" t="s">
        <v>107</v>
      </c>
      <c r="G182" s="16"/>
      <c r="H182" s="16"/>
      <c r="I182" s="55"/>
      <c r="J182" s="55"/>
      <c r="K182" s="55"/>
      <c r="L182" s="55" t="s">
        <v>449</v>
      </c>
      <c r="M182" s="55"/>
      <c r="N182" s="55"/>
      <c r="O182" s="55" t="s">
        <v>448</v>
      </c>
      <c r="P182" s="55"/>
      <c r="Q182" s="55"/>
      <c r="R182" s="55"/>
      <c r="S182" s="55" t="s">
        <v>448</v>
      </c>
      <c r="T182" s="55"/>
      <c r="U182" s="55"/>
      <c r="V182" s="55"/>
      <c r="W182" s="55"/>
      <c r="X182" s="55"/>
      <c r="Y182" s="55"/>
      <c r="Z182" s="55"/>
      <c r="AA182" s="55"/>
      <c r="AB182" s="55"/>
      <c r="AC182" s="1">
        <f>G182+COUNTIF(G182:AB182,"M")+COUNTIF(G182:U182,"AD")</f>
        <v>2</v>
      </c>
      <c r="AD182" s="1">
        <f>COUNTIF(G182:AB182,"I")+COUNTIF(G182:U182,"RI")</f>
        <v>1</v>
      </c>
      <c r="AE182" s="2">
        <f t="shared" si="2"/>
        <v>3</v>
      </c>
      <c r="AN182" s="59"/>
      <c r="AO182" s="59"/>
      <c r="AP182" s="59"/>
      <c r="AQ182" s="59"/>
      <c r="AR182" s="59"/>
      <c r="AS182" s="59"/>
      <c r="AT182" s="59"/>
      <c r="AU182" s="59"/>
      <c r="AV182" s="59"/>
      <c r="AW182" s="59"/>
      <c r="AX182" s="59"/>
      <c r="AY182" s="59"/>
      <c r="AZ182" s="59"/>
      <c r="BA182" s="59"/>
      <c r="BB182" s="59"/>
      <c r="BC182" s="59"/>
      <c r="BD182" s="59"/>
    </row>
    <row r="183" spans="1:57" ht="32.25" customHeight="1" x14ac:dyDescent="0.2">
      <c r="A183" s="11">
        <v>68370</v>
      </c>
      <c r="B183" s="12" t="s">
        <v>305</v>
      </c>
      <c r="C183" s="12" t="s">
        <v>306</v>
      </c>
      <c r="D183" s="13" t="s">
        <v>226</v>
      </c>
      <c r="E183" s="14" t="s">
        <v>9</v>
      </c>
      <c r="F183" s="15">
        <v>5</v>
      </c>
      <c r="G183" s="16"/>
      <c r="H183" s="16"/>
      <c r="I183" s="55"/>
      <c r="J183" s="55" t="s">
        <v>448</v>
      </c>
      <c r="K183" s="55" t="s">
        <v>449</v>
      </c>
      <c r="L183" s="55" t="s">
        <v>449</v>
      </c>
      <c r="M183" s="55"/>
      <c r="N183" s="55"/>
      <c r="O183" s="55" t="s">
        <v>448</v>
      </c>
      <c r="P183" s="55" t="s">
        <v>449</v>
      </c>
      <c r="Q183" s="55"/>
      <c r="R183" s="55" t="s">
        <v>449</v>
      </c>
      <c r="S183" s="55"/>
      <c r="T183" s="55" t="s">
        <v>448</v>
      </c>
      <c r="U183" s="55" t="s">
        <v>448</v>
      </c>
      <c r="V183" s="55" t="s">
        <v>449</v>
      </c>
      <c r="W183" s="55"/>
      <c r="X183" s="55" t="s">
        <v>448</v>
      </c>
      <c r="Y183" s="55" t="s">
        <v>448</v>
      </c>
      <c r="Z183" s="55" t="s">
        <v>448</v>
      </c>
      <c r="AA183" s="55" t="s">
        <v>448</v>
      </c>
      <c r="AB183" s="55"/>
      <c r="AC183" s="1">
        <f>G183+COUNTIF(G183:AB183,"M")+COUNTIF(G183:U183,"AD")</f>
        <v>8</v>
      </c>
      <c r="AD183" s="1">
        <f>COUNTIF(G183:AB183,"I")+COUNTIF(G183:U183,"RI")</f>
        <v>5</v>
      </c>
      <c r="AE183" s="2">
        <f t="shared" si="2"/>
        <v>13</v>
      </c>
      <c r="AN183" s="59"/>
      <c r="AO183" s="59"/>
      <c r="AP183" s="59"/>
      <c r="AQ183" s="59"/>
      <c r="AR183" s="59"/>
      <c r="AS183" s="59"/>
      <c r="AT183" s="59"/>
      <c r="AU183" s="59"/>
      <c r="AV183" s="59"/>
      <c r="AW183" s="59"/>
      <c r="AX183" s="59"/>
      <c r="AY183" s="59"/>
      <c r="AZ183" s="59"/>
      <c r="BA183" s="59"/>
      <c r="BB183" s="59"/>
      <c r="BC183" s="59"/>
      <c r="BD183" s="59"/>
    </row>
    <row r="184" spans="1:57" ht="32.25" customHeight="1" x14ac:dyDescent="0.2">
      <c r="A184" s="11">
        <v>68371</v>
      </c>
      <c r="B184" s="12" t="s">
        <v>390</v>
      </c>
      <c r="C184" s="12" t="s">
        <v>391</v>
      </c>
      <c r="D184" s="13" t="s">
        <v>392</v>
      </c>
      <c r="E184" s="14" t="s">
        <v>66</v>
      </c>
      <c r="F184" s="15" t="s">
        <v>107</v>
      </c>
      <c r="G184" s="16"/>
      <c r="H184" s="16" t="s">
        <v>448</v>
      </c>
      <c r="I184" s="55"/>
      <c r="J184" s="55" t="s">
        <v>448</v>
      </c>
      <c r="K184" s="55" t="s">
        <v>449</v>
      </c>
      <c r="L184" s="55" t="s">
        <v>448</v>
      </c>
      <c r="M184" s="55"/>
      <c r="N184" s="55"/>
      <c r="O184" s="55" t="s">
        <v>448</v>
      </c>
      <c r="P184" s="55" t="s">
        <v>449</v>
      </c>
      <c r="Q184" s="55"/>
      <c r="R184" s="55" t="s">
        <v>448</v>
      </c>
      <c r="S184" s="55"/>
      <c r="T184" s="55" t="s">
        <v>449</v>
      </c>
      <c r="U184" s="55" t="s">
        <v>448</v>
      </c>
      <c r="V184" s="55" t="s">
        <v>449</v>
      </c>
      <c r="W184" s="55" t="s">
        <v>448</v>
      </c>
      <c r="X184" s="55"/>
      <c r="Y184" s="55"/>
      <c r="Z184" s="55"/>
      <c r="AA184" s="55"/>
      <c r="AB184" s="55"/>
      <c r="AC184" s="1">
        <f>G184+COUNTIF(G184:AB184,"M")+COUNTIF(G184:U184,"AD")</f>
        <v>7</v>
      </c>
      <c r="AD184" s="1">
        <f>COUNTIF(G184:AB184,"I")+COUNTIF(G184:U184,"RI")</f>
        <v>4</v>
      </c>
      <c r="AE184" s="2">
        <f t="shared" si="2"/>
        <v>11</v>
      </c>
      <c r="AN184" s="59"/>
      <c r="AO184" s="59"/>
      <c r="AP184" s="59"/>
      <c r="AQ184" s="59"/>
      <c r="AR184" s="59"/>
      <c r="AS184" s="59"/>
      <c r="AT184" s="59"/>
      <c r="AU184" s="59"/>
      <c r="AV184" s="59"/>
      <c r="AW184" s="59"/>
      <c r="AX184" s="59"/>
      <c r="AY184" s="59"/>
      <c r="AZ184" s="59"/>
      <c r="BA184" s="59"/>
      <c r="BB184" s="59"/>
      <c r="BC184" s="59"/>
      <c r="BD184" s="59"/>
    </row>
    <row r="185" spans="1:57" ht="32.25" customHeight="1" x14ac:dyDescent="0.2">
      <c r="A185" s="38">
        <v>68373</v>
      </c>
      <c r="B185" s="39" t="s">
        <v>412</v>
      </c>
      <c r="C185" s="39" t="s">
        <v>413</v>
      </c>
      <c r="D185" s="40" t="s">
        <v>41</v>
      </c>
      <c r="E185" s="41" t="s">
        <v>10</v>
      </c>
      <c r="F185" s="42" t="s">
        <v>107</v>
      </c>
      <c r="G185" s="43"/>
      <c r="H185" s="43"/>
      <c r="I185" s="57" t="s">
        <v>448</v>
      </c>
      <c r="J185" s="57"/>
      <c r="K185" s="57"/>
      <c r="L185" s="57" t="s">
        <v>449</v>
      </c>
      <c r="M185" s="57"/>
      <c r="N185" s="57" t="s">
        <v>448</v>
      </c>
      <c r="O185" s="57"/>
      <c r="P185" s="57"/>
      <c r="Q185" s="57"/>
      <c r="R185" s="57" t="s">
        <v>449</v>
      </c>
      <c r="S185" s="57"/>
      <c r="T185" s="57"/>
      <c r="U185" s="57" t="s">
        <v>448</v>
      </c>
      <c r="V185" s="57"/>
      <c r="W185" s="57"/>
      <c r="X185" s="57"/>
      <c r="Y185" s="57" t="s">
        <v>448</v>
      </c>
      <c r="Z185" s="57"/>
      <c r="AA185" s="57"/>
      <c r="AB185" s="57"/>
      <c r="AC185" s="1">
        <f>G185+COUNTIF(G185:AB185,"M")+COUNTIF(G185:U185,"AD")</f>
        <v>4</v>
      </c>
      <c r="AD185" s="1">
        <f>COUNTIF(G185:AB185,"I")+COUNTIF(G185:U185,"RI")</f>
        <v>2</v>
      </c>
      <c r="AE185" s="2">
        <f t="shared" si="2"/>
        <v>6</v>
      </c>
      <c r="AN185" s="59"/>
      <c r="AO185" s="59"/>
      <c r="AP185" s="59"/>
      <c r="AQ185" s="59"/>
      <c r="AR185" s="59"/>
      <c r="AS185" s="59"/>
      <c r="AT185" s="59"/>
      <c r="AU185" s="59"/>
      <c r="AV185" s="59"/>
      <c r="AW185" s="59"/>
      <c r="AX185" s="59"/>
      <c r="AY185" s="59"/>
      <c r="AZ185" s="59"/>
      <c r="BA185" s="59"/>
      <c r="BB185" s="59"/>
      <c r="BC185" s="59"/>
      <c r="BD185" s="59"/>
    </row>
    <row r="186" spans="1:57" s="31" customFormat="1" ht="32.25" customHeight="1" x14ac:dyDescent="0.2">
      <c r="A186" s="36">
        <v>68374</v>
      </c>
      <c r="B186" s="32" t="s">
        <v>326</v>
      </c>
      <c r="C186" s="32" t="s">
        <v>327</v>
      </c>
      <c r="D186" s="35" t="s">
        <v>214</v>
      </c>
      <c r="E186" s="32" t="s">
        <v>10</v>
      </c>
      <c r="F186" s="54" t="s">
        <v>107</v>
      </c>
      <c r="G186" s="51"/>
      <c r="H186" s="51"/>
      <c r="I186" s="56"/>
      <c r="J186" s="56" t="s">
        <v>448</v>
      </c>
      <c r="K186" s="56" t="s">
        <v>449</v>
      </c>
      <c r="L186" s="56" t="s">
        <v>448</v>
      </c>
      <c r="M186" s="56"/>
      <c r="N186" s="56"/>
      <c r="O186" s="56" t="s">
        <v>449</v>
      </c>
      <c r="P186" s="56" t="s">
        <v>449</v>
      </c>
      <c r="Q186" s="56"/>
      <c r="R186" s="56" t="s">
        <v>448</v>
      </c>
      <c r="S186" s="56"/>
      <c r="T186" s="56"/>
      <c r="U186" s="56" t="s">
        <v>449</v>
      </c>
      <c r="V186" s="56" t="s">
        <v>449</v>
      </c>
      <c r="W186" s="56"/>
      <c r="X186" s="56"/>
      <c r="Y186" s="56"/>
      <c r="Z186" s="56"/>
      <c r="AA186" s="56"/>
      <c r="AB186" s="56"/>
      <c r="AC186" s="1">
        <f>G186+COUNTIF(G186:AB186,"M")+COUNTIF(G186:U186,"AD")</f>
        <v>3</v>
      </c>
      <c r="AD186" s="1">
        <f>COUNTIF(G186:AB186,"I")+COUNTIF(G186:U186,"RI")</f>
        <v>5</v>
      </c>
      <c r="AE186" s="2">
        <f t="shared" si="2"/>
        <v>8</v>
      </c>
      <c r="AF186" s="59"/>
      <c r="AG186" s="62"/>
      <c r="AM186" s="61"/>
      <c r="AN186" s="59"/>
      <c r="AO186" s="59"/>
      <c r="AP186" s="59"/>
      <c r="AQ186" s="59"/>
      <c r="AR186" s="59"/>
      <c r="AS186" s="59"/>
      <c r="AT186" s="59"/>
      <c r="AU186" s="59"/>
      <c r="AV186" s="59"/>
      <c r="AW186" s="59"/>
      <c r="AX186" s="59"/>
      <c r="AY186" s="59"/>
      <c r="AZ186" s="59"/>
      <c r="BA186" s="59"/>
      <c r="BB186" s="59"/>
      <c r="BC186" s="59"/>
      <c r="BD186" s="59"/>
      <c r="BE186" s="62"/>
    </row>
    <row r="187" spans="1:57" ht="32.25" customHeight="1" x14ac:dyDescent="0.2">
      <c r="A187" s="44">
        <v>68375</v>
      </c>
      <c r="B187" s="45" t="s">
        <v>293</v>
      </c>
      <c r="C187" s="45" t="s">
        <v>294</v>
      </c>
      <c r="D187" s="46" t="s">
        <v>214</v>
      </c>
      <c r="E187" s="47" t="s">
        <v>19</v>
      </c>
      <c r="F187" s="48" t="s">
        <v>107</v>
      </c>
      <c r="G187" s="49"/>
      <c r="H187" s="49"/>
      <c r="I187" s="58"/>
      <c r="J187" s="58" t="s">
        <v>448</v>
      </c>
      <c r="K187" s="58" t="s">
        <v>449</v>
      </c>
      <c r="L187" s="58" t="s">
        <v>449</v>
      </c>
      <c r="M187" s="58"/>
      <c r="N187" s="58"/>
      <c r="O187" s="58" t="s">
        <v>448</v>
      </c>
      <c r="P187" s="58"/>
      <c r="Q187" s="58"/>
      <c r="R187" s="58"/>
      <c r="S187" s="58"/>
      <c r="T187" s="58" t="s">
        <v>449</v>
      </c>
      <c r="U187" s="58"/>
      <c r="V187" s="58" t="s">
        <v>449</v>
      </c>
      <c r="W187" s="58"/>
      <c r="X187" s="58"/>
      <c r="Y187" s="58"/>
      <c r="Z187" s="58"/>
      <c r="AA187" s="58"/>
      <c r="AB187" s="58"/>
      <c r="AC187" s="1">
        <f>G187+COUNTIF(G187:AB187,"M")+COUNTIF(G187:U187,"AD")</f>
        <v>2</v>
      </c>
      <c r="AD187" s="1">
        <f>COUNTIF(G187:AB187,"I")+COUNTIF(G187:U187,"RI")</f>
        <v>4</v>
      </c>
      <c r="AE187" s="2">
        <f t="shared" si="2"/>
        <v>6</v>
      </c>
      <c r="AN187" s="59"/>
      <c r="AO187" s="59"/>
      <c r="AP187" s="59"/>
      <c r="AQ187" s="59"/>
      <c r="AR187" s="59"/>
      <c r="AS187" s="59"/>
      <c r="AT187" s="59"/>
      <c r="AU187" s="59"/>
      <c r="AV187" s="59"/>
      <c r="AW187" s="59"/>
      <c r="AX187" s="59"/>
      <c r="AY187" s="59"/>
      <c r="AZ187" s="59"/>
      <c r="BA187" s="59"/>
      <c r="BB187" s="59"/>
      <c r="BC187" s="59"/>
      <c r="BD187" s="59"/>
    </row>
    <row r="188" spans="1:57" ht="32.25" customHeight="1" x14ac:dyDescent="0.2">
      <c r="A188" s="36">
        <v>68376</v>
      </c>
      <c r="B188" s="32" t="s">
        <v>372</v>
      </c>
      <c r="C188" s="32" t="s">
        <v>373</v>
      </c>
      <c r="D188" s="35" t="s">
        <v>214</v>
      </c>
      <c r="E188" s="34" t="s">
        <v>27</v>
      </c>
      <c r="F188" s="50" t="s">
        <v>107</v>
      </c>
      <c r="G188" s="51"/>
      <c r="H188" s="51"/>
      <c r="I188" s="56"/>
      <c r="J188" s="56" t="s">
        <v>449</v>
      </c>
      <c r="K188" s="56" t="s">
        <v>448</v>
      </c>
      <c r="L188" s="56" t="s">
        <v>448</v>
      </c>
      <c r="M188" s="56"/>
      <c r="N188" s="56"/>
      <c r="O188" s="56" t="s">
        <v>449</v>
      </c>
      <c r="P188" s="56" t="s">
        <v>449</v>
      </c>
      <c r="Q188" s="56" t="s">
        <v>449</v>
      </c>
      <c r="R188" s="56" t="s">
        <v>448</v>
      </c>
      <c r="S188" s="56"/>
      <c r="T188" s="56"/>
      <c r="U188" s="56" t="s">
        <v>449</v>
      </c>
      <c r="V188" s="56" t="s">
        <v>449</v>
      </c>
      <c r="W188" s="56"/>
      <c r="X188" s="56"/>
      <c r="Y188" s="56"/>
      <c r="Z188" s="56"/>
      <c r="AA188" s="56"/>
      <c r="AB188" s="56"/>
      <c r="AC188" s="1">
        <f>G188+COUNTIF(G188:AB188,"M")+COUNTIF(G188:U188,"AD")</f>
        <v>3</v>
      </c>
      <c r="AD188" s="1">
        <f>COUNTIF(G188:AB188,"I")+COUNTIF(G188:U188,"RI")</f>
        <v>6</v>
      </c>
      <c r="AE188" s="2">
        <f t="shared" si="2"/>
        <v>9</v>
      </c>
      <c r="AN188" s="59"/>
      <c r="AO188" s="59"/>
      <c r="AP188" s="59"/>
      <c r="AQ188" s="59"/>
      <c r="AR188" s="59"/>
      <c r="AS188" s="59"/>
      <c r="AT188" s="59"/>
      <c r="AU188" s="59"/>
      <c r="AV188" s="59"/>
      <c r="AW188" s="59"/>
      <c r="AX188" s="59"/>
      <c r="AY188" s="59"/>
      <c r="AZ188" s="59"/>
      <c r="BA188" s="59"/>
      <c r="BB188" s="59"/>
      <c r="BC188" s="59"/>
      <c r="BD188" s="59"/>
    </row>
    <row r="189" spans="1:57" ht="32.25" customHeight="1" x14ac:dyDescent="0.2">
      <c r="A189" s="11">
        <v>68377</v>
      </c>
      <c r="B189" s="12" t="s">
        <v>323</v>
      </c>
      <c r="C189" s="12" t="s">
        <v>324</v>
      </c>
      <c r="D189" s="13" t="s">
        <v>214</v>
      </c>
      <c r="E189" s="14" t="s">
        <v>325</v>
      </c>
      <c r="F189" s="15" t="s">
        <v>107</v>
      </c>
      <c r="G189" s="16"/>
      <c r="H189" s="16"/>
      <c r="I189" s="55"/>
      <c r="J189" s="55" t="s">
        <v>448</v>
      </c>
      <c r="K189" s="55"/>
      <c r="L189" s="55" t="s">
        <v>448</v>
      </c>
      <c r="M189" s="55"/>
      <c r="N189" s="55"/>
      <c r="O189" s="55" t="s">
        <v>448</v>
      </c>
      <c r="P189" s="55" t="s">
        <v>448</v>
      </c>
      <c r="Q189" s="55"/>
      <c r="R189" s="55"/>
      <c r="S189" s="55"/>
      <c r="T189" s="55"/>
      <c r="U189" s="55" t="s">
        <v>449</v>
      </c>
      <c r="V189" s="55" t="s">
        <v>449</v>
      </c>
      <c r="W189" s="55"/>
      <c r="X189" s="55"/>
      <c r="Y189" s="55"/>
      <c r="Z189" s="55"/>
      <c r="AA189" s="55"/>
      <c r="AB189" s="55"/>
      <c r="AC189" s="1">
        <f>G189+COUNTIF(G189:AB189,"M")+COUNTIF(G189:U189,"AD")</f>
        <v>4</v>
      </c>
      <c r="AD189" s="1">
        <f>COUNTIF(G189:AB189,"I")+COUNTIF(G189:U189,"RI")</f>
        <v>2</v>
      </c>
      <c r="AE189" s="2">
        <f t="shared" si="2"/>
        <v>6</v>
      </c>
      <c r="AN189" s="59"/>
      <c r="AO189" s="59"/>
      <c r="AP189" s="59"/>
      <c r="AQ189" s="59"/>
      <c r="AR189" s="59"/>
      <c r="AS189" s="59"/>
      <c r="AT189" s="59"/>
      <c r="AU189" s="59"/>
      <c r="AV189" s="59"/>
      <c r="AW189" s="59"/>
      <c r="AX189" s="59"/>
      <c r="AY189" s="59"/>
      <c r="AZ189" s="59"/>
      <c r="BA189" s="59"/>
      <c r="BB189" s="59"/>
      <c r="BC189" s="59"/>
      <c r="BD189" s="59"/>
    </row>
    <row r="190" spans="1:57" ht="32.25" customHeight="1" x14ac:dyDescent="0.2">
      <c r="A190" s="11">
        <v>68378</v>
      </c>
      <c r="B190" s="12" t="s">
        <v>403</v>
      </c>
      <c r="C190" s="12" t="s">
        <v>404</v>
      </c>
      <c r="D190" s="13" t="s">
        <v>214</v>
      </c>
      <c r="E190" s="14" t="s">
        <v>6</v>
      </c>
      <c r="F190" s="15">
        <v>1</v>
      </c>
      <c r="G190" s="16"/>
      <c r="H190" s="16"/>
      <c r="I190" s="55"/>
      <c r="J190" s="55" t="s">
        <v>448</v>
      </c>
      <c r="K190" s="55" t="s">
        <v>448</v>
      </c>
      <c r="L190" s="55" t="s">
        <v>449</v>
      </c>
      <c r="M190" s="55"/>
      <c r="N190" s="55"/>
      <c r="O190" s="55"/>
      <c r="P190" s="55" t="s">
        <v>448</v>
      </c>
      <c r="Q190" s="55"/>
      <c r="R190" s="55" t="s">
        <v>449</v>
      </c>
      <c r="S190" s="55"/>
      <c r="T190" s="55"/>
      <c r="U190" s="55" t="s">
        <v>449</v>
      </c>
      <c r="V190" s="55"/>
      <c r="W190" s="55"/>
      <c r="X190" s="55"/>
      <c r="Y190" s="55"/>
      <c r="Z190" s="55"/>
      <c r="AA190" s="55"/>
      <c r="AB190" s="55"/>
      <c r="AC190" s="1">
        <f>G190+COUNTIF(G190:AB190,"M")+COUNTIF(G190:U190,"AD")</f>
        <v>3</v>
      </c>
      <c r="AD190" s="1">
        <f>COUNTIF(G190:AB190,"I")+COUNTIF(G190:U190,"RI")</f>
        <v>3</v>
      </c>
      <c r="AE190" s="2">
        <f t="shared" si="2"/>
        <v>6</v>
      </c>
      <c r="AN190" s="59"/>
      <c r="AO190" s="59"/>
      <c r="AP190" s="59"/>
      <c r="AQ190" s="59"/>
      <c r="AR190" s="59"/>
      <c r="AS190" s="59"/>
      <c r="AT190" s="59"/>
      <c r="AU190" s="59"/>
      <c r="AV190" s="59"/>
      <c r="AW190" s="59"/>
      <c r="AX190" s="59"/>
      <c r="AY190" s="59"/>
      <c r="AZ190" s="59"/>
      <c r="BA190" s="59"/>
      <c r="BB190" s="59"/>
      <c r="BC190" s="59"/>
      <c r="BD190" s="59"/>
    </row>
    <row r="191" spans="1:57" ht="32.25" customHeight="1" x14ac:dyDescent="0.2">
      <c r="A191" s="11">
        <v>68379</v>
      </c>
      <c r="B191" s="12" t="s">
        <v>312</v>
      </c>
      <c r="C191" s="12" t="s">
        <v>313</v>
      </c>
      <c r="D191" s="13" t="s">
        <v>226</v>
      </c>
      <c r="E191" s="14" t="s">
        <v>9</v>
      </c>
      <c r="F191" s="15">
        <v>4</v>
      </c>
      <c r="G191" s="16"/>
      <c r="H191" s="16"/>
      <c r="I191" s="55" t="s">
        <v>448</v>
      </c>
      <c r="J191" s="55"/>
      <c r="K191" s="55"/>
      <c r="L191" s="55"/>
      <c r="M191" s="55"/>
      <c r="N191" s="55" t="s">
        <v>448</v>
      </c>
      <c r="O191" s="55"/>
      <c r="P191" s="55" t="s">
        <v>449</v>
      </c>
      <c r="Q191" s="55"/>
      <c r="R191" s="55"/>
      <c r="S191" s="55"/>
      <c r="T191" s="55"/>
      <c r="U191" s="55" t="s">
        <v>448</v>
      </c>
      <c r="V191" s="55" t="s">
        <v>449</v>
      </c>
      <c r="W191" s="55"/>
      <c r="X191" s="55"/>
      <c r="Y191" s="55" t="s">
        <v>448</v>
      </c>
      <c r="Z191" s="55"/>
      <c r="AA191" s="55"/>
      <c r="AB191" s="55"/>
      <c r="AC191" s="1">
        <f>G191+COUNTIF(G191:AB191,"M")+COUNTIF(G191:U191,"AD")</f>
        <v>4</v>
      </c>
      <c r="AD191" s="1">
        <f>COUNTIF(G191:AB191,"I")+COUNTIF(G191:U191,"RI")</f>
        <v>2</v>
      </c>
      <c r="AE191" s="2">
        <f t="shared" si="2"/>
        <v>6</v>
      </c>
      <c r="AN191" s="59"/>
      <c r="AO191" s="59"/>
      <c r="AP191" s="59"/>
      <c r="AQ191" s="59"/>
      <c r="AR191" s="59"/>
      <c r="AS191" s="59"/>
      <c r="AT191" s="59"/>
      <c r="AU191" s="59"/>
      <c r="AV191" s="59"/>
      <c r="AW191" s="59"/>
      <c r="AX191" s="59"/>
      <c r="AY191" s="59"/>
      <c r="AZ191" s="59"/>
      <c r="BA191" s="59"/>
      <c r="BB191" s="59"/>
      <c r="BC191" s="59"/>
      <c r="BD191" s="59"/>
    </row>
    <row r="192" spans="1:57" ht="32.25" customHeight="1" x14ac:dyDescent="0.2">
      <c r="A192" s="11">
        <v>68380</v>
      </c>
      <c r="B192" s="12" t="s">
        <v>401</v>
      </c>
      <c r="C192" s="12" t="s">
        <v>402</v>
      </c>
      <c r="D192" s="13" t="s">
        <v>214</v>
      </c>
      <c r="E192" s="14" t="s">
        <v>13</v>
      </c>
      <c r="F192" s="15" t="s">
        <v>107</v>
      </c>
      <c r="G192" s="16"/>
      <c r="H192" s="16"/>
      <c r="I192" s="55"/>
      <c r="J192" s="55"/>
      <c r="K192" s="55"/>
      <c r="L192" s="55" t="s">
        <v>448</v>
      </c>
      <c r="M192" s="55"/>
      <c r="N192" s="55"/>
      <c r="O192" s="55"/>
      <c r="P192" s="55"/>
      <c r="Q192" s="55"/>
      <c r="R192" s="55"/>
      <c r="S192" s="55"/>
      <c r="T192" s="55" t="s">
        <v>448</v>
      </c>
      <c r="U192" s="55" t="s">
        <v>449</v>
      </c>
      <c r="V192" s="55" t="s">
        <v>449</v>
      </c>
      <c r="W192" s="55"/>
      <c r="X192" s="55" t="s">
        <v>449</v>
      </c>
      <c r="Y192" s="55"/>
      <c r="Z192" s="55"/>
      <c r="AA192" s="55"/>
      <c r="AB192" s="55"/>
      <c r="AC192" s="1">
        <f>G192+COUNTIF(G192:AB192,"M")+COUNTIF(G192:U192,"AD")</f>
        <v>2</v>
      </c>
      <c r="AD192" s="1">
        <f>COUNTIF(G192:AB192,"I")+COUNTIF(G192:U192,"RI")</f>
        <v>3</v>
      </c>
      <c r="AE192" s="2">
        <f t="shared" si="2"/>
        <v>5</v>
      </c>
      <c r="AN192" s="59"/>
      <c r="AO192" s="59"/>
      <c r="AP192" s="59"/>
      <c r="AQ192" s="59"/>
      <c r="AR192" s="59"/>
      <c r="AS192" s="59"/>
      <c r="AT192" s="59"/>
      <c r="AU192" s="59"/>
      <c r="AV192" s="59"/>
      <c r="AW192" s="59"/>
      <c r="AX192" s="59"/>
      <c r="AY192" s="59"/>
      <c r="AZ192" s="59"/>
      <c r="BA192" s="59"/>
      <c r="BB192" s="59"/>
      <c r="BC192" s="59"/>
      <c r="BD192" s="59"/>
    </row>
    <row r="193" spans="1:56" ht="32.25" customHeight="1" x14ac:dyDescent="0.2">
      <c r="A193" s="11">
        <v>68381</v>
      </c>
      <c r="B193" s="12" t="s">
        <v>414</v>
      </c>
      <c r="C193" s="12" t="s">
        <v>415</v>
      </c>
      <c r="D193" s="13" t="s">
        <v>214</v>
      </c>
      <c r="E193" s="14" t="s">
        <v>9</v>
      </c>
      <c r="F193" s="15">
        <v>3</v>
      </c>
      <c r="G193" s="16"/>
      <c r="H193" s="16"/>
      <c r="I193" s="55"/>
      <c r="J193" s="55" t="s">
        <v>448</v>
      </c>
      <c r="K193" s="55" t="s">
        <v>449</v>
      </c>
      <c r="L193" s="55" t="s">
        <v>448</v>
      </c>
      <c r="M193" s="55"/>
      <c r="N193" s="55"/>
      <c r="O193" s="55" t="s">
        <v>448</v>
      </c>
      <c r="P193" s="55" t="s">
        <v>449</v>
      </c>
      <c r="Q193" s="55"/>
      <c r="R193" s="55" t="s">
        <v>448</v>
      </c>
      <c r="S193" s="55" t="s">
        <v>449</v>
      </c>
      <c r="T193" s="55" t="s">
        <v>448</v>
      </c>
      <c r="U193" s="55" t="s">
        <v>448</v>
      </c>
      <c r="V193" s="55" t="s">
        <v>449</v>
      </c>
      <c r="W193" s="55"/>
      <c r="X193" s="55" t="s">
        <v>448</v>
      </c>
      <c r="Y193" s="55" t="s">
        <v>448</v>
      </c>
      <c r="Z193" s="55" t="s">
        <v>448</v>
      </c>
      <c r="AA193" s="55" t="s">
        <v>448</v>
      </c>
      <c r="AB193" s="55"/>
      <c r="AC193" s="1">
        <f>G193+COUNTIF(G193:AB193,"M")+COUNTIF(G193:U193,"AD")</f>
        <v>10</v>
      </c>
      <c r="AD193" s="1">
        <f>COUNTIF(G193:AB193,"I")+COUNTIF(G193:U193,"RI")</f>
        <v>4</v>
      </c>
      <c r="AE193" s="2">
        <f t="shared" si="2"/>
        <v>14</v>
      </c>
      <c r="AN193" s="59"/>
      <c r="AO193" s="59"/>
      <c r="AP193" s="59"/>
      <c r="AQ193" s="59"/>
      <c r="AR193" s="59"/>
      <c r="AS193" s="59"/>
      <c r="AT193" s="59"/>
      <c r="AU193" s="59"/>
      <c r="AV193" s="59"/>
      <c r="AW193" s="59"/>
      <c r="AX193" s="59"/>
      <c r="AY193" s="59"/>
      <c r="AZ193" s="59"/>
      <c r="BA193" s="59"/>
      <c r="BB193" s="59"/>
      <c r="BC193" s="59"/>
      <c r="BD193" s="59"/>
    </row>
    <row r="194" spans="1:56" ht="32.25" customHeight="1" x14ac:dyDescent="0.2">
      <c r="A194" s="11">
        <v>68382</v>
      </c>
      <c r="B194" s="12" t="s">
        <v>419</v>
      </c>
      <c r="C194" s="12" t="s">
        <v>420</v>
      </c>
      <c r="D194" s="13" t="s">
        <v>75</v>
      </c>
      <c r="E194" s="14" t="s">
        <v>26</v>
      </c>
      <c r="F194" s="15" t="s">
        <v>107</v>
      </c>
      <c r="G194" s="16"/>
      <c r="H194" s="16"/>
      <c r="I194" s="55"/>
      <c r="J194" s="55"/>
      <c r="K194" s="55"/>
      <c r="L194" s="55" t="s">
        <v>448</v>
      </c>
      <c r="M194" s="55"/>
      <c r="N194" s="55"/>
      <c r="O194" s="55"/>
      <c r="P194" s="55"/>
      <c r="Q194" s="55"/>
      <c r="R194" s="55" t="s">
        <v>448</v>
      </c>
      <c r="S194" s="55"/>
      <c r="T194" s="55"/>
      <c r="U194" s="55"/>
      <c r="V194" s="55"/>
      <c r="W194" s="55"/>
      <c r="X194" s="55"/>
      <c r="Y194" s="55"/>
      <c r="Z194" s="55"/>
      <c r="AA194" s="55"/>
      <c r="AB194" s="55"/>
      <c r="AC194" s="1">
        <f>G194+COUNTIF(G194:AB194,"M")+COUNTIF(G194:U194,"AD")</f>
        <v>2</v>
      </c>
      <c r="AD194" s="1">
        <f>COUNTIF(G194:AB194,"I")+COUNTIF(G194:U194,"RI")</f>
        <v>0</v>
      </c>
      <c r="AE194" s="2">
        <f t="shared" si="2"/>
        <v>2</v>
      </c>
      <c r="AN194" s="59"/>
      <c r="AO194" s="59"/>
      <c r="AP194" s="59"/>
      <c r="AQ194" s="59"/>
      <c r="AR194" s="59"/>
      <c r="AS194" s="59"/>
      <c r="AT194" s="59"/>
      <c r="AU194" s="59"/>
      <c r="AV194" s="59"/>
      <c r="AW194" s="59"/>
      <c r="AX194" s="59"/>
      <c r="AY194" s="59"/>
      <c r="AZ194" s="59"/>
      <c r="BA194" s="59"/>
      <c r="BB194" s="59"/>
      <c r="BC194" s="59"/>
      <c r="BD194" s="59"/>
    </row>
    <row r="195" spans="1:56" ht="32.25" customHeight="1" x14ac:dyDescent="0.2">
      <c r="A195" s="11">
        <v>71708</v>
      </c>
      <c r="B195" s="12" t="s">
        <v>443</v>
      </c>
      <c r="C195" s="12" t="s">
        <v>444</v>
      </c>
      <c r="D195" s="13" t="s">
        <v>41</v>
      </c>
      <c r="E195" s="14" t="s">
        <v>7</v>
      </c>
      <c r="F195" s="15">
        <v>1</v>
      </c>
      <c r="G195" s="16"/>
      <c r="H195" s="16"/>
      <c r="I195" s="55"/>
      <c r="J195" s="55"/>
      <c r="K195" s="55"/>
      <c r="L195" s="55"/>
      <c r="M195" s="55"/>
      <c r="N195" s="55"/>
      <c r="O195" s="55"/>
      <c r="P195" s="55" t="s">
        <v>449</v>
      </c>
      <c r="Q195" s="55"/>
      <c r="R195" s="55" t="s">
        <v>448</v>
      </c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1">
        <f>G195+COUNTIF(G195:AB195,"M")+COUNTIF(G195:U195,"AD")</f>
        <v>1</v>
      </c>
      <c r="AD195" s="1">
        <f>COUNTIF(G195:AB195,"I")+COUNTIF(G195:U195,"RI")</f>
        <v>1</v>
      </c>
      <c r="AE195" s="2">
        <f t="shared" si="2"/>
        <v>2</v>
      </c>
      <c r="AN195" s="59"/>
      <c r="AO195" s="59"/>
      <c r="AP195" s="59"/>
      <c r="AQ195" s="59"/>
      <c r="AR195" s="59"/>
      <c r="AS195" s="59"/>
      <c r="AT195" s="59"/>
      <c r="AU195" s="59"/>
      <c r="AV195" s="59"/>
      <c r="AW195" s="59"/>
      <c r="AX195" s="59"/>
      <c r="AY195" s="59"/>
      <c r="AZ195" s="59"/>
      <c r="BA195" s="59"/>
      <c r="BB195" s="59"/>
      <c r="BC195" s="59"/>
      <c r="BD195" s="59"/>
    </row>
    <row r="196" spans="1:56" ht="35.25" customHeight="1" x14ac:dyDescent="0.2">
      <c r="A196" s="76" t="s">
        <v>40</v>
      </c>
      <c r="B196" s="77"/>
      <c r="C196" s="77"/>
      <c r="D196" s="77"/>
      <c r="E196" s="77"/>
      <c r="F196" s="78"/>
      <c r="G196" s="19">
        <f t="shared" ref="G196:H196" si="3">COUNTIF(G6:G195,"M")</f>
        <v>0</v>
      </c>
      <c r="H196" s="19">
        <f t="shared" si="3"/>
        <v>9</v>
      </c>
      <c r="I196" s="19">
        <f t="shared" ref="I196:Y196" si="4">COUNTIF(I6:I195,"M")</f>
        <v>32</v>
      </c>
      <c r="J196" s="19">
        <f t="shared" si="4"/>
        <v>96</v>
      </c>
      <c r="K196" s="19">
        <f t="shared" si="4"/>
        <v>23</v>
      </c>
      <c r="L196" s="19">
        <f t="shared" si="4"/>
        <v>116</v>
      </c>
      <c r="M196" s="19">
        <f t="shared" si="4"/>
        <v>21</v>
      </c>
      <c r="N196" s="19">
        <f t="shared" si="4"/>
        <v>25</v>
      </c>
      <c r="O196" s="19">
        <f t="shared" si="4"/>
        <v>103</v>
      </c>
      <c r="P196" s="19">
        <f t="shared" si="4"/>
        <v>19</v>
      </c>
      <c r="Q196" s="19">
        <f t="shared" ref="Q196" si="5">COUNTIF(Q6:Q195,"M")</f>
        <v>5</v>
      </c>
      <c r="R196" s="19">
        <f t="shared" si="4"/>
        <v>104</v>
      </c>
      <c r="S196" s="19">
        <f t="shared" si="4"/>
        <v>39</v>
      </c>
      <c r="T196" s="19">
        <f t="shared" si="4"/>
        <v>40</v>
      </c>
      <c r="U196" s="19">
        <f t="shared" si="4"/>
        <v>64</v>
      </c>
      <c r="V196" s="19">
        <f t="shared" si="4"/>
        <v>25</v>
      </c>
      <c r="W196" s="19">
        <f t="shared" ref="W196" si="6">COUNTIF(W6:W195,"M")</f>
        <v>10</v>
      </c>
      <c r="X196" s="19">
        <f t="shared" si="4"/>
        <v>26</v>
      </c>
      <c r="Y196" s="19">
        <f t="shared" si="4"/>
        <v>44</v>
      </c>
      <c r="Z196" s="19">
        <f t="shared" ref="Z196:AB196" si="7">COUNTIF(Z6:Z195,"M")</f>
        <v>19</v>
      </c>
      <c r="AA196" s="19">
        <f t="shared" si="7"/>
        <v>32</v>
      </c>
      <c r="AB196" s="19">
        <f t="shared" si="7"/>
        <v>0</v>
      </c>
      <c r="AC196" s="20">
        <f>SUM(AC6:AC195)</f>
        <v>852</v>
      </c>
      <c r="AD196" s="21" t="s">
        <v>56</v>
      </c>
      <c r="AE196" s="22"/>
      <c r="AN196" s="59"/>
      <c r="AO196" s="59"/>
      <c r="AP196" s="59"/>
      <c r="AQ196" s="59"/>
      <c r="AR196" s="59"/>
      <c r="AS196" s="59"/>
      <c r="AT196" s="59"/>
      <c r="AU196" s="59"/>
      <c r="AV196" s="59"/>
      <c r="AW196" s="59"/>
      <c r="AX196" s="59"/>
      <c r="AY196" s="59"/>
      <c r="AZ196" s="59"/>
      <c r="BA196" s="59"/>
      <c r="BB196" s="59"/>
      <c r="BC196" s="59"/>
      <c r="BD196" s="59"/>
    </row>
    <row r="197" spans="1:56" ht="33" customHeight="1" x14ac:dyDescent="0.2">
      <c r="A197" s="70" t="s">
        <v>54</v>
      </c>
      <c r="B197" s="71"/>
      <c r="C197" s="71"/>
      <c r="D197" s="71"/>
      <c r="E197" s="71"/>
      <c r="F197" s="72"/>
      <c r="G197" s="23">
        <f t="shared" ref="G197:H197" si="8">COUNTIF(G6:G195,"i")+COUNTIF(G7:G195,"RI")</f>
        <v>0</v>
      </c>
      <c r="H197" s="23">
        <f t="shared" si="8"/>
        <v>1</v>
      </c>
      <c r="I197" s="23">
        <f t="shared" ref="I197:Y197" si="9">COUNTIF(I6:I195,"i")+COUNTIF(I7:I195,"RI")</f>
        <v>9</v>
      </c>
      <c r="J197" s="23">
        <f t="shared" si="9"/>
        <v>37</v>
      </c>
      <c r="K197" s="23">
        <f t="shared" si="9"/>
        <v>79</v>
      </c>
      <c r="L197" s="23">
        <f t="shared" si="9"/>
        <v>32</v>
      </c>
      <c r="M197" s="23">
        <f t="shared" si="9"/>
        <v>5</v>
      </c>
      <c r="N197" s="23">
        <f t="shared" si="9"/>
        <v>3</v>
      </c>
      <c r="O197" s="23">
        <f t="shared" si="9"/>
        <v>43</v>
      </c>
      <c r="P197" s="23">
        <f t="shared" si="9"/>
        <v>78</v>
      </c>
      <c r="Q197" s="23">
        <f t="shared" ref="Q197" si="10">COUNTIF(Q6:Q195,"i")+COUNTIF(Q7:Q195,"RI")</f>
        <v>2</v>
      </c>
      <c r="R197" s="23">
        <f t="shared" si="9"/>
        <v>36</v>
      </c>
      <c r="S197" s="23">
        <f t="shared" si="9"/>
        <v>12</v>
      </c>
      <c r="T197" s="23">
        <f t="shared" si="9"/>
        <v>33</v>
      </c>
      <c r="U197" s="23">
        <f t="shared" si="9"/>
        <v>65</v>
      </c>
      <c r="V197" s="23">
        <f t="shared" si="9"/>
        <v>93</v>
      </c>
      <c r="W197" s="23">
        <f t="shared" ref="W197" si="11">COUNTIF(W6:W195,"i")+COUNTIF(W7:W195,"RI")</f>
        <v>1</v>
      </c>
      <c r="X197" s="23">
        <f t="shared" si="9"/>
        <v>18</v>
      </c>
      <c r="Y197" s="23">
        <f t="shared" si="9"/>
        <v>15</v>
      </c>
      <c r="Z197" s="23">
        <f t="shared" ref="Z197:AB197" si="12">COUNTIF(Z6:Z195,"i")+COUNTIF(Z7:Z195,"RI")</f>
        <v>10</v>
      </c>
      <c r="AA197" s="23">
        <f t="shared" si="12"/>
        <v>14</v>
      </c>
      <c r="AB197" s="23">
        <f t="shared" si="12"/>
        <v>0</v>
      </c>
      <c r="AC197" s="24" t="s">
        <v>56</v>
      </c>
      <c r="AD197" s="20">
        <f>SUM(G197:AB197)</f>
        <v>586</v>
      </c>
      <c r="AE197" s="25" t="s">
        <v>56</v>
      </c>
      <c r="AN197" s="59"/>
      <c r="AO197" s="59"/>
      <c r="AP197" s="59"/>
      <c r="AQ197" s="59"/>
      <c r="AR197" s="59"/>
      <c r="AS197" s="59"/>
      <c r="AT197" s="59"/>
      <c r="AU197" s="59"/>
      <c r="AV197" s="59"/>
      <c r="AW197" s="59"/>
      <c r="AX197" s="59"/>
      <c r="AY197" s="59"/>
      <c r="AZ197" s="59"/>
      <c r="BA197" s="59"/>
      <c r="BB197" s="59"/>
      <c r="BC197" s="59"/>
      <c r="BD197" s="59"/>
    </row>
    <row r="198" spans="1:56" ht="30.6" customHeight="1" x14ac:dyDescent="0.2">
      <c r="A198" s="73" t="s">
        <v>55</v>
      </c>
      <c r="B198" s="74"/>
      <c r="C198" s="74"/>
      <c r="D198" s="74"/>
      <c r="E198" s="74"/>
      <c r="F198" s="75"/>
      <c r="G198" s="3">
        <f t="shared" ref="G198:W198" si="13">+G196+G197</f>
        <v>0</v>
      </c>
      <c r="H198" s="3">
        <f t="shared" si="13"/>
        <v>10</v>
      </c>
      <c r="I198" s="3">
        <f t="shared" si="13"/>
        <v>41</v>
      </c>
      <c r="J198" s="3">
        <f t="shared" si="13"/>
        <v>133</v>
      </c>
      <c r="K198" s="3">
        <f t="shared" si="13"/>
        <v>102</v>
      </c>
      <c r="L198" s="3">
        <f t="shared" si="13"/>
        <v>148</v>
      </c>
      <c r="M198" s="3">
        <f t="shared" si="13"/>
        <v>26</v>
      </c>
      <c r="N198" s="3">
        <f t="shared" si="13"/>
        <v>28</v>
      </c>
      <c r="O198" s="3">
        <f t="shared" si="13"/>
        <v>146</v>
      </c>
      <c r="P198" s="3">
        <f t="shared" si="13"/>
        <v>97</v>
      </c>
      <c r="Q198" s="3">
        <f t="shared" ref="Q198" si="14">+Q196+Q197</f>
        <v>7</v>
      </c>
      <c r="R198" s="3">
        <f t="shared" si="13"/>
        <v>140</v>
      </c>
      <c r="S198" s="3">
        <f t="shared" si="13"/>
        <v>51</v>
      </c>
      <c r="T198" s="3">
        <f t="shared" si="13"/>
        <v>73</v>
      </c>
      <c r="U198" s="3">
        <f t="shared" si="13"/>
        <v>129</v>
      </c>
      <c r="V198" s="3">
        <f t="shared" si="13"/>
        <v>118</v>
      </c>
      <c r="W198" s="3">
        <f t="shared" si="13"/>
        <v>11</v>
      </c>
      <c r="X198" s="3">
        <f t="shared" ref="X198:Y198" si="15">+X196+X197</f>
        <v>44</v>
      </c>
      <c r="Y198" s="3">
        <f t="shared" si="15"/>
        <v>59</v>
      </c>
      <c r="Z198" s="3">
        <f t="shared" ref="Z198:AB198" si="16">+Z196+Z197</f>
        <v>29</v>
      </c>
      <c r="AA198" s="3">
        <f t="shared" si="16"/>
        <v>46</v>
      </c>
      <c r="AB198" s="3">
        <f t="shared" si="16"/>
        <v>0</v>
      </c>
      <c r="AC198" s="24" t="s">
        <v>56</v>
      </c>
      <c r="AD198" s="24" t="s">
        <v>56</v>
      </c>
      <c r="AE198" s="26">
        <f>+AC196+AD197</f>
        <v>1438</v>
      </c>
      <c r="AN198" s="59"/>
      <c r="AO198" s="59"/>
      <c r="AP198" s="59"/>
      <c r="AQ198" s="59"/>
      <c r="AR198" s="59"/>
      <c r="AS198" s="59"/>
      <c r="AT198" s="59"/>
      <c r="AU198" s="59"/>
      <c r="AV198" s="59"/>
      <c r="AW198" s="59"/>
      <c r="AX198" s="59"/>
      <c r="AY198" s="59"/>
      <c r="AZ198" s="59"/>
      <c r="BA198" s="59"/>
      <c r="BB198" s="59"/>
      <c r="BC198" s="59"/>
      <c r="BD198" s="59"/>
    </row>
    <row r="199" spans="1:56" ht="34.15" hidden="1" customHeight="1" x14ac:dyDescent="0.2">
      <c r="AE199" s="69"/>
      <c r="AI199" s="30"/>
      <c r="AN199" s="59"/>
      <c r="AO199" s="59"/>
      <c r="AP199" s="59"/>
      <c r="AQ199" s="59"/>
      <c r="AR199" s="59"/>
      <c r="AS199" s="59"/>
      <c r="AT199" s="59"/>
      <c r="AU199" s="59"/>
      <c r="AV199" s="59"/>
      <c r="AW199" s="59"/>
      <c r="AX199" s="59"/>
      <c r="AY199" s="59"/>
      <c r="AZ199" s="59"/>
      <c r="BA199" s="59"/>
      <c r="BB199" s="59"/>
      <c r="BC199" s="59"/>
      <c r="BD199" s="59"/>
    </row>
    <row r="200" spans="1:56" ht="33.6" hidden="1" customHeight="1" x14ac:dyDescent="0.2">
      <c r="AE200" s="69"/>
      <c r="AI200" s="30"/>
      <c r="AN200" s="59"/>
      <c r="AO200" s="59"/>
      <c r="AP200" s="59"/>
      <c r="AQ200" s="59"/>
      <c r="AR200" s="59"/>
      <c r="AS200" s="59"/>
      <c r="AT200" s="59"/>
      <c r="AU200" s="59"/>
      <c r="AV200" s="59"/>
      <c r="AW200" s="59"/>
      <c r="AX200" s="59"/>
      <c r="AY200" s="59"/>
      <c r="AZ200" s="59"/>
      <c r="BA200" s="59"/>
      <c r="BB200" s="59"/>
      <c r="BC200" s="59"/>
      <c r="BD200" s="59"/>
    </row>
    <row r="201" spans="1:56" ht="33.75" hidden="1" customHeight="1" x14ac:dyDescent="0.2">
      <c r="AN201" s="59"/>
      <c r="AO201" s="59"/>
      <c r="AP201" s="59"/>
      <c r="AQ201" s="59"/>
      <c r="AR201" s="59"/>
      <c r="AS201" s="59"/>
      <c r="AT201" s="59"/>
      <c r="AU201" s="59"/>
      <c r="AV201" s="59"/>
      <c r="AW201" s="59"/>
      <c r="AX201" s="59"/>
      <c r="AY201" s="59"/>
      <c r="AZ201" s="59"/>
      <c r="BA201" s="59"/>
      <c r="BB201" s="59"/>
      <c r="BC201" s="59"/>
      <c r="BD201" s="59"/>
    </row>
    <row r="202" spans="1:56" ht="33.75" hidden="1" customHeight="1" x14ac:dyDescent="0.2">
      <c r="AN202" s="59"/>
      <c r="AO202" s="59"/>
      <c r="AP202" s="59"/>
      <c r="AQ202" s="59"/>
      <c r="AR202" s="59"/>
      <c r="AS202" s="59"/>
      <c r="AT202" s="59"/>
      <c r="AU202" s="59"/>
      <c r="AV202" s="59"/>
      <c r="AW202" s="59"/>
      <c r="AX202" s="59"/>
      <c r="AY202" s="59"/>
      <c r="AZ202" s="59"/>
      <c r="BA202" s="59"/>
      <c r="BB202" s="59"/>
      <c r="BC202" s="59"/>
      <c r="BD202" s="59"/>
    </row>
    <row r="203" spans="1:56" ht="33.75" hidden="1" customHeight="1" x14ac:dyDescent="0.2">
      <c r="AN203" s="59"/>
      <c r="AO203" s="59"/>
      <c r="AP203" s="59"/>
      <c r="AQ203" s="59"/>
      <c r="AR203" s="59"/>
      <c r="AS203" s="59"/>
      <c r="AT203" s="59"/>
      <c r="AU203" s="59"/>
      <c r="AV203" s="59"/>
      <c r="AW203" s="59"/>
      <c r="AX203" s="59"/>
      <c r="AY203" s="59"/>
      <c r="AZ203" s="59"/>
      <c r="BA203" s="59"/>
      <c r="BB203" s="59"/>
      <c r="BC203" s="59"/>
      <c r="BD203" s="59"/>
    </row>
    <row r="204" spans="1:56" ht="8.4499999999999993" hidden="1" customHeight="1" x14ac:dyDescent="0.2">
      <c r="AN204" s="59"/>
      <c r="AO204" s="59"/>
      <c r="AP204" s="59"/>
      <c r="AQ204" s="59"/>
      <c r="AR204" s="59"/>
      <c r="AS204" s="59"/>
      <c r="AT204" s="59"/>
      <c r="AU204" s="59"/>
      <c r="AV204" s="59"/>
      <c r="AW204" s="59"/>
      <c r="AX204" s="59"/>
      <c r="AY204" s="59"/>
      <c r="AZ204" s="59"/>
      <c r="BA204" s="59"/>
      <c r="BB204" s="59"/>
      <c r="BC204" s="59"/>
      <c r="BD204" s="59"/>
    </row>
    <row r="205" spans="1:56" ht="34.15" hidden="1" customHeight="1" x14ac:dyDescent="0.2">
      <c r="AN205" s="59"/>
      <c r="AO205" s="59"/>
      <c r="AP205" s="59"/>
      <c r="AQ205" s="59"/>
      <c r="AR205" s="59"/>
      <c r="AS205" s="59"/>
      <c r="AT205" s="59"/>
      <c r="AU205" s="59"/>
      <c r="AV205" s="59"/>
      <c r="AW205" s="59"/>
      <c r="AX205" s="59"/>
      <c r="AY205" s="59"/>
      <c r="AZ205" s="59"/>
      <c r="BA205" s="59"/>
      <c r="BB205" s="59"/>
      <c r="BC205" s="59"/>
      <c r="BD205" s="59"/>
    </row>
    <row r="206" spans="1:56" ht="34.15" hidden="1" customHeight="1" x14ac:dyDescent="0.2">
      <c r="AN206" s="59"/>
      <c r="AO206" s="59"/>
      <c r="AP206" s="59"/>
      <c r="AQ206" s="59"/>
      <c r="AR206" s="59"/>
      <c r="AS206" s="59"/>
      <c r="AT206" s="59"/>
      <c r="AU206" s="59"/>
      <c r="AV206" s="59"/>
      <c r="AW206" s="59"/>
      <c r="AX206" s="59"/>
      <c r="AY206" s="59"/>
      <c r="AZ206" s="59"/>
      <c r="BA206" s="59"/>
      <c r="BB206" s="59"/>
      <c r="BC206" s="59"/>
      <c r="BD206" s="59"/>
    </row>
    <row r="207" spans="1:56" ht="34.15" hidden="1" customHeight="1" x14ac:dyDescent="0.2">
      <c r="AN207" s="59"/>
      <c r="AO207" s="59"/>
      <c r="AP207" s="59"/>
      <c r="AQ207" s="59"/>
      <c r="AR207" s="59"/>
      <c r="AS207" s="59"/>
      <c r="AT207" s="59"/>
      <c r="AU207" s="59"/>
      <c r="AV207" s="59"/>
      <c r="AW207" s="59"/>
      <c r="AX207" s="59"/>
      <c r="AY207" s="59"/>
      <c r="AZ207" s="59"/>
      <c r="BA207" s="59"/>
      <c r="BB207" s="59"/>
      <c r="BC207" s="59"/>
      <c r="BD207" s="59"/>
    </row>
    <row r="208" spans="1:56" ht="33" hidden="1" customHeight="1" x14ac:dyDescent="0.2">
      <c r="AN208" s="59"/>
      <c r="AO208" s="59"/>
      <c r="AP208" s="59"/>
      <c r="AQ208" s="59"/>
      <c r="AR208" s="59"/>
      <c r="AS208" s="59"/>
      <c r="AT208" s="59"/>
      <c r="AU208" s="59"/>
      <c r="AV208" s="59"/>
      <c r="AW208" s="59"/>
      <c r="AX208" s="59"/>
      <c r="AY208" s="59"/>
      <c r="AZ208" s="59"/>
      <c r="BA208" s="59"/>
      <c r="BB208" s="59"/>
      <c r="BC208" s="59"/>
      <c r="BD208" s="59"/>
    </row>
    <row r="209" spans="40:56" ht="33.75" hidden="1" customHeight="1" x14ac:dyDescent="0.2">
      <c r="AN209" s="59"/>
      <c r="AO209" s="59"/>
      <c r="AP209" s="59"/>
      <c r="AQ209" s="59"/>
      <c r="AR209" s="59"/>
      <c r="AS209" s="59"/>
      <c r="AT209" s="59"/>
      <c r="AU209" s="59"/>
      <c r="AV209" s="59"/>
      <c r="AW209" s="59"/>
      <c r="AX209" s="59"/>
      <c r="AY209" s="59"/>
      <c r="AZ209" s="59"/>
      <c r="BA209" s="59"/>
      <c r="BB209" s="59"/>
      <c r="BC209" s="59"/>
      <c r="BD209" s="59"/>
    </row>
    <row r="210" spans="40:56" ht="34.35" customHeight="1" x14ac:dyDescent="0.2">
      <c r="AN210" s="59"/>
      <c r="AO210" s="59"/>
      <c r="AP210" s="59"/>
      <c r="AQ210" s="59"/>
      <c r="AR210" s="59"/>
      <c r="AS210" s="59"/>
      <c r="AT210" s="59"/>
      <c r="AU210" s="59"/>
      <c r="AV210" s="59"/>
      <c r="AW210" s="59"/>
      <c r="AX210" s="59"/>
      <c r="AY210" s="59"/>
      <c r="AZ210" s="59"/>
      <c r="BA210" s="59"/>
      <c r="BB210" s="59"/>
      <c r="BC210" s="59"/>
      <c r="BD210" s="59"/>
    </row>
    <row r="211" spans="40:56" ht="34.35" customHeight="1" x14ac:dyDescent="0.2">
      <c r="AN211" s="59"/>
      <c r="AO211" s="59"/>
      <c r="AP211" s="59"/>
      <c r="AQ211" s="59"/>
      <c r="AR211" s="59"/>
      <c r="AS211" s="59"/>
      <c r="AT211" s="59"/>
      <c r="AU211" s="59"/>
      <c r="AV211" s="59"/>
      <c r="AW211" s="59"/>
      <c r="AX211" s="59"/>
      <c r="AY211" s="59"/>
      <c r="AZ211" s="59"/>
      <c r="BA211" s="59"/>
      <c r="BB211" s="59"/>
      <c r="BC211" s="59"/>
      <c r="BD211" s="59"/>
    </row>
    <row r="212" spans="40:56" ht="34.35" customHeight="1" x14ac:dyDescent="0.2">
      <c r="AN212" s="59"/>
      <c r="AO212" s="59"/>
      <c r="AP212" s="59"/>
      <c r="AQ212" s="59"/>
      <c r="AR212" s="59"/>
      <c r="AS212" s="59"/>
      <c r="AT212" s="59"/>
      <c r="AU212" s="59"/>
      <c r="AV212" s="59"/>
      <c r="AW212" s="59"/>
      <c r="AX212" s="59"/>
      <c r="AY212" s="59"/>
      <c r="AZ212" s="59"/>
      <c r="BA212" s="59"/>
      <c r="BB212" s="59"/>
      <c r="BC212" s="59"/>
      <c r="BD212" s="59"/>
    </row>
    <row r="213" spans="40:56" ht="34.35" customHeight="1" x14ac:dyDescent="0.2">
      <c r="AN213" s="59"/>
      <c r="AO213" s="59"/>
      <c r="AP213" s="59"/>
      <c r="AQ213" s="59"/>
      <c r="AR213" s="59"/>
      <c r="AS213" s="59"/>
      <c r="AT213" s="59"/>
      <c r="AU213" s="59"/>
      <c r="AV213" s="59"/>
      <c r="AW213" s="59"/>
      <c r="AX213" s="59"/>
      <c r="AY213" s="59"/>
      <c r="AZ213" s="59"/>
      <c r="BA213" s="59"/>
      <c r="BB213" s="59"/>
      <c r="BC213" s="59"/>
      <c r="BD213" s="59"/>
    </row>
    <row r="214" spans="40:56" ht="34.35" customHeight="1" x14ac:dyDescent="0.2">
      <c r="AN214" s="59"/>
      <c r="AO214" s="59"/>
      <c r="AP214" s="59"/>
      <c r="AQ214" s="59"/>
      <c r="AR214" s="59"/>
      <c r="AS214" s="59"/>
      <c r="AT214" s="59"/>
      <c r="AU214" s="59"/>
      <c r="AV214" s="59"/>
      <c r="AW214" s="59"/>
      <c r="AX214" s="59"/>
      <c r="AY214" s="59"/>
      <c r="AZ214" s="59"/>
      <c r="BA214" s="59"/>
      <c r="BB214" s="59"/>
      <c r="BC214" s="59"/>
      <c r="BD214" s="59"/>
    </row>
    <row r="215" spans="40:56" ht="34.35" customHeight="1" x14ac:dyDescent="0.2">
      <c r="AN215" s="59"/>
      <c r="AO215" s="59"/>
      <c r="AP215" s="59"/>
      <c r="AQ215" s="59"/>
      <c r="AR215" s="59"/>
      <c r="AS215" s="59"/>
      <c r="AT215" s="59"/>
      <c r="AU215" s="59"/>
      <c r="AV215" s="59"/>
      <c r="AW215" s="59"/>
      <c r="AX215" s="59"/>
      <c r="AY215" s="59"/>
      <c r="AZ215" s="59"/>
      <c r="BA215" s="59"/>
      <c r="BB215" s="59"/>
      <c r="BC215" s="59"/>
      <c r="BD215" s="59"/>
    </row>
    <row r="216" spans="40:56" ht="34.35" customHeight="1" x14ac:dyDescent="0.2">
      <c r="AN216" s="59"/>
      <c r="AO216" s="59"/>
      <c r="AP216" s="59"/>
      <c r="AQ216" s="59"/>
      <c r="AR216" s="59"/>
      <c r="AS216" s="59"/>
      <c r="AT216" s="59"/>
      <c r="AU216" s="59"/>
      <c r="AV216" s="59"/>
      <c r="AW216" s="59"/>
      <c r="AX216" s="59"/>
      <c r="AY216" s="59"/>
      <c r="AZ216" s="59"/>
      <c r="BA216" s="59"/>
      <c r="BB216" s="59"/>
      <c r="BC216" s="59"/>
      <c r="BD216" s="59"/>
    </row>
    <row r="217" spans="40:56" ht="34.35" customHeight="1" x14ac:dyDescent="0.2">
      <c r="AN217" s="59"/>
      <c r="AO217" s="59"/>
      <c r="AP217" s="59"/>
      <c r="AQ217" s="59"/>
      <c r="AR217" s="59"/>
      <c r="AS217" s="59"/>
      <c r="AT217" s="59"/>
      <c r="AU217" s="59"/>
      <c r="AV217" s="59"/>
      <c r="AW217" s="59"/>
      <c r="AX217" s="59"/>
      <c r="AY217" s="59"/>
      <c r="AZ217" s="59"/>
      <c r="BA217" s="59"/>
      <c r="BB217" s="59"/>
      <c r="BC217" s="59"/>
      <c r="BD217" s="59"/>
    </row>
    <row r="218" spans="40:56" ht="34.35" customHeight="1" x14ac:dyDescent="0.2">
      <c r="AN218" s="59"/>
      <c r="AO218" s="59"/>
      <c r="AP218" s="59"/>
      <c r="AQ218" s="59"/>
      <c r="AR218" s="59"/>
      <c r="AS218" s="59"/>
      <c r="AT218" s="59"/>
      <c r="AU218" s="59"/>
      <c r="AV218" s="59"/>
      <c r="AW218" s="59"/>
      <c r="AX218" s="59"/>
      <c r="AY218" s="59"/>
      <c r="AZ218" s="59"/>
      <c r="BA218" s="59"/>
      <c r="BB218" s="59"/>
      <c r="BC218" s="59"/>
      <c r="BD218" s="59"/>
    </row>
    <row r="219" spans="40:56" ht="34.35" customHeight="1" x14ac:dyDescent="0.2">
      <c r="AN219" s="59"/>
      <c r="AO219" s="59"/>
      <c r="AP219" s="59"/>
      <c r="AQ219" s="59"/>
      <c r="AR219" s="59"/>
      <c r="AS219" s="59"/>
      <c r="AT219" s="59"/>
      <c r="AU219" s="59"/>
      <c r="AV219" s="59"/>
      <c r="AW219" s="59"/>
      <c r="AX219" s="59"/>
      <c r="AY219" s="59"/>
      <c r="AZ219" s="59"/>
      <c r="BA219" s="59"/>
      <c r="BB219" s="59"/>
      <c r="BC219" s="59"/>
      <c r="BD219" s="59"/>
    </row>
    <row r="220" spans="40:56" ht="34.35" customHeight="1" x14ac:dyDescent="0.2">
      <c r="AN220" s="59"/>
      <c r="AO220" s="59"/>
      <c r="AP220" s="59"/>
      <c r="AQ220" s="59"/>
      <c r="AR220" s="59"/>
      <c r="AS220" s="59"/>
      <c r="AT220" s="59"/>
      <c r="AU220" s="59"/>
      <c r="AV220" s="59"/>
      <c r="AW220" s="59"/>
      <c r="AX220" s="59"/>
      <c r="AY220" s="59"/>
      <c r="AZ220" s="59"/>
      <c r="BA220" s="59"/>
      <c r="BB220" s="59"/>
      <c r="BC220" s="59"/>
      <c r="BD220" s="59"/>
    </row>
    <row r="221" spans="40:56" ht="34.35" customHeight="1" x14ac:dyDescent="0.2">
      <c r="AN221" s="59"/>
      <c r="AO221" s="59"/>
      <c r="AP221" s="59"/>
      <c r="AQ221" s="59"/>
      <c r="AR221" s="59"/>
      <c r="AS221" s="59"/>
      <c r="AT221" s="59"/>
      <c r="AU221" s="59"/>
      <c r="AV221" s="59"/>
      <c r="AW221" s="59"/>
      <c r="AX221" s="59"/>
      <c r="AY221" s="59"/>
      <c r="AZ221" s="59"/>
      <c r="BA221" s="59"/>
      <c r="BB221" s="59"/>
      <c r="BC221" s="59"/>
      <c r="BD221" s="59"/>
    </row>
    <row r="222" spans="40:56" ht="34.35" customHeight="1" x14ac:dyDescent="0.2">
      <c r="AN222" s="59"/>
      <c r="AO222" s="59"/>
      <c r="AP222" s="59"/>
      <c r="AQ222" s="59"/>
      <c r="AR222" s="59"/>
      <c r="AS222" s="59"/>
      <c r="AT222" s="59"/>
      <c r="AU222" s="59"/>
      <c r="AV222" s="59"/>
      <c r="AW222" s="59"/>
      <c r="AX222" s="59"/>
      <c r="AY222" s="59"/>
      <c r="AZ222" s="59"/>
      <c r="BA222" s="59"/>
      <c r="BB222" s="59"/>
      <c r="BC222" s="59"/>
      <c r="BD222" s="59"/>
    </row>
    <row r="223" spans="40:56" ht="34.35" customHeight="1" x14ac:dyDescent="0.2">
      <c r="AN223" s="59"/>
      <c r="AO223" s="59"/>
      <c r="AP223" s="59"/>
      <c r="AQ223" s="59"/>
      <c r="AR223" s="59"/>
      <c r="AS223" s="59"/>
      <c r="AT223" s="59"/>
      <c r="AU223" s="59"/>
      <c r="AV223" s="59"/>
      <c r="AW223" s="59"/>
      <c r="AX223" s="59"/>
      <c r="AY223" s="59"/>
      <c r="AZ223" s="59"/>
      <c r="BA223" s="59"/>
      <c r="BB223" s="59"/>
      <c r="BC223" s="59"/>
      <c r="BD223" s="59"/>
    </row>
    <row r="224" spans="40:56" ht="34.35" customHeight="1" x14ac:dyDescent="0.2">
      <c r="AN224" s="59"/>
      <c r="AO224" s="59"/>
      <c r="AP224" s="59"/>
      <c r="AQ224" s="59"/>
      <c r="AR224" s="59"/>
      <c r="AS224" s="59"/>
      <c r="AT224" s="59"/>
      <c r="AU224" s="59"/>
      <c r="AV224" s="59"/>
      <c r="AW224" s="59"/>
      <c r="AX224" s="59"/>
      <c r="AY224" s="59"/>
      <c r="AZ224" s="59"/>
      <c r="BA224" s="59"/>
      <c r="BB224" s="59"/>
      <c r="BC224" s="59"/>
      <c r="BD224" s="59"/>
    </row>
    <row r="225" spans="40:56" ht="34.35" customHeight="1" x14ac:dyDescent="0.2">
      <c r="AN225" s="59"/>
      <c r="AO225" s="59"/>
      <c r="AP225" s="59"/>
      <c r="AQ225" s="59"/>
      <c r="AR225" s="59"/>
      <c r="AS225" s="59"/>
      <c r="AT225" s="59"/>
      <c r="AU225" s="59"/>
      <c r="AV225" s="59"/>
      <c r="AW225" s="59"/>
      <c r="AX225" s="59"/>
      <c r="AY225" s="59"/>
      <c r="AZ225" s="59"/>
      <c r="BA225" s="59"/>
      <c r="BB225" s="59"/>
      <c r="BC225" s="59"/>
      <c r="BD225" s="59"/>
    </row>
    <row r="226" spans="40:56" ht="34.35" customHeight="1" x14ac:dyDescent="0.2">
      <c r="AN226" s="59"/>
      <c r="AO226" s="59"/>
      <c r="AP226" s="59"/>
      <c r="AQ226" s="59"/>
      <c r="AR226" s="59"/>
      <c r="AS226" s="59"/>
      <c r="AT226" s="59"/>
      <c r="AU226" s="59"/>
      <c r="AV226" s="59"/>
      <c r="AW226" s="59"/>
      <c r="AX226" s="59"/>
      <c r="AY226" s="59"/>
      <c r="AZ226" s="59"/>
      <c r="BA226" s="59"/>
      <c r="BB226" s="59"/>
      <c r="BC226" s="59"/>
      <c r="BD226" s="59"/>
    </row>
    <row r="227" spans="40:56" ht="34.35" customHeight="1" x14ac:dyDescent="0.2">
      <c r="AN227" s="59"/>
      <c r="AO227" s="59"/>
      <c r="AP227" s="59"/>
      <c r="AQ227" s="59"/>
      <c r="AR227" s="59"/>
      <c r="AS227" s="59"/>
      <c r="AT227" s="59"/>
      <c r="AU227" s="59"/>
      <c r="AV227" s="59"/>
      <c r="AW227" s="59"/>
      <c r="AX227" s="59"/>
      <c r="AY227" s="59"/>
      <c r="AZ227" s="59"/>
      <c r="BA227" s="59"/>
      <c r="BB227" s="59"/>
      <c r="BC227" s="59"/>
      <c r="BD227" s="59"/>
    </row>
    <row r="228" spans="40:56" ht="34.35" customHeight="1" x14ac:dyDescent="0.2">
      <c r="AN228" s="59"/>
      <c r="AO228" s="59"/>
      <c r="AP228" s="59"/>
      <c r="AQ228" s="59"/>
      <c r="AR228" s="59"/>
      <c r="AS228" s="59"/>
      <c r="AT228" s="59"/>
      <c r="AU228" s="59"/>
      <c r="AV228" s="59"/>
      <c r="AW228" s="59"/>
      <c r="AX228" s="59"/>
      <c r="AY228" s="59"/>
      <c r="AZ228" s="59"/>
      <c r="BA228" s="59"/>
      <c r="BB228" s="59"/>
      <c r="BC228" s="59"/>
      <c r="BD228" s="59"/>
    </row>
    <row r="229" spans="40:56" ht="34.35" customHeight="1" x14ac:dyDescent="0.2">
      <c r="AN229" s="59"/>
      <c r="AO229" s="59"/>
      <c r="AP229" s="59"/>
      <c r="AQ229" s="59"/>
      <c r="AR229" s="59"/>
      <c r="AS229" s="59"/>
      <c r="AT229" s="59"/>
      <c r="AU229" s="59"/>
      <c r="AV229" s="59"/>
      <c r="AW229" s="59"/>
      <c r="AX229" s="59"/>
      <c r="AY229" s="59"/>
      <c r="AZ229" s="59"/>
      <c r="BA229" s="59"/>
      <c r="BB229" s="59"/>
      <c r="BC229" s="59"/>
      <c r="BD229" s="59"/>
    </row>
    <row r="230" spans="40:56" ht="34.35" customHeight="1" x14ac:dyDescent="0.2">
      <c r="AN230" s="59"/>
      <c r="AO230" s="59"/>
      <c r="AP230" s="59"/>
      <c r="AQ230" s="59"/>
      <c r="AR230" s="59"/>
      <c r="AS230" s="59"/>
      <c r="AT230" s="59"/>
      <c r="AU230" s="59"/>
      <c r="AV230" s="59"/>
      <c r="AW230" s="59"/>
      <c r="AX230" s="59"/>
      <c r="AY230" s="59"/>
      <c r="AZ230" s="59"/>
      <c r="BA230" s="59"/>
      <c r="BB230" s="59"/>
      <c r="BC230" s="59"/>
      <c r="BD230" s="59"/>
    </row>
    <row r="231" spans="40:56" ht="34.35" customHeight="1" x14ac:dyDescent="0.2">
      <c r="AN231" s="59"/>
      <c r="AO231" s="59"/>
      <c r="AP231" s="59"/>
      <c r="AQ231" s="59"/>
      <c r="AR231" s="59"/>
      <c r="AS231" s="59"/>
      <c r="AT231" s="59"/>
      <c r="AU231" s="59"/>
      <c r="AV231" s="59"/>
      <c r="AW231" s="59"/>
      <c r="AX231" s="59"/>
      <c r="AY231" s="59"/>
      <c r="AZ231" s="59"/>
      <c r="BA231" s="59"/>
      <c r="BB231" s="59"/>
      <c r="BC231" s="59"/>
      <c r="BD231" s="59"/>
    </row>
    <row r="232" spans="40:56" ht="34.35" customHeight="1" x14ac:dyDescent="0.2">
      <c r="AN232" s="59"/>
      <c r="AO232" s="59"/>
      <c r="AP232" s="59"/>
      <c r="AQ232" s="59"/>
      <c r="AR232" s="59"/>
      <c r="AS232" s="59"/>
      <c r="AT232" s="59"/>
      <c r="AU232" s="59"/>
      <c r="AV232" s="59"/>
      <c r="AW232" s="59"/>
      <c r="AX232" s="59"/>
      <c r="AY232" s="59"/>
      <c r="AZ232" s="59"/>
      <c r="BA232" s="59"/>
      <c r="BB232" s="59"/>
      <c r="BC232" s="59"/>
      <c r="BD232" s="59"/>
    </row>
    <row r="233" spans="40:56" ht="34.35" customHeight="1" x14ac:dyDescent="0.2">
      <c r="AN233" s="59"/>
      <c r="AO233" s="59"/>
      <c r="AP233" s="59"/>
      <c r="AQ233" s="59"/>
      <c r="AR233" s="59"/>
      <c r="AS233" s="59"/>
      <c r="AT233" s="59"/>
      <c r="AU233" s="59"/>
      <c r="AV233" s="59"/>
      <c r="AW233" s="59"/>
      <c r="AX233" s="59"/>
      <c r="AY233" s="59"/>
      <c r="AZ233" s="59"/>
      <c r="BA233" s="59"/>
      <c r="BB233" s="59"/>
      <c r="BC233" s="59"/>
      <c r="BD233" s="59"/>
    </row>
    <row r="234" spans="40:56" ht="34.35" customHeight="1" x14ac:dyDescent="0.2">
      <c r="AN234" s="59"/>
      <c r="AO234" s="59"/>
      <c r="AP234" s="59"/>
      <c r="AQ234" s="59"/>
      <c r="AR234" s="59"/>
      <c r="AS234" s="59"/>
      <c r="AT234" s="59"/>
      <c r="AU234" s="59"/>
      <c r="AV234" s="59"/>
      <c r="AW234" s="59"/>
      <c r="AX234" s="59"/>
      <c r="AY234" s="59"/>
      <c r="AZ234" s="59"/>
      <c r="BA234" s="59"/>
      <c r="BB234" s="59"/>
      <c r="BC234" s="59"/>
      <c r="BD234" s="59"/>
    </row>
    <row r="235" spans="40:56" ht="34.35" customHeight="1" x14ac:dyDescent="0.2">
      <c r="AN235" s="59"/>
      <c r="AO235" s="59"/>
      <c r="AP235" s="59"/>
      <c r="AQ235" s="59"/>
      <c r="AR235" s="59"/>
      <c r="AS235" s="59"/>
      <c r="AT235" s="59"/>
      <c r="AU235" s="59"/>
      <c r="AV235" s="59"/>
      <c r="AW235" s="59"/>
      <c r="AX235" s="59"/>
      <c r="AY235" s="59"/>
      <c r="AZ235" s="59"/>
      <c r="BA235" s="59"/>
      <c r="BB235" s="59"/>
      <c r="BC235" s="59"/>
      <c r="BD235" s="59"/>
    </row>
    <row r="236" spans="40:56" ht="34.35" customHeight="1" x14ac:dyDescent="0.2">
      <c r="AN236" s="59"/>
      <c r="AO236" s="59"/>
      <c r="AP236" s="59"/>
      <c r="AQ236" s="59"/>
      <c r="AR236" s="59"/>
      <c r="AS236" s="59"/>
      <c r="AT236" s="59"/>
      <c r="AU236" s="59"/>
      <c r="AV236" s="59"/>
      <c r="AW236" s="59"/>
      <c r="AX236" s="59"/>
      <c r="AY236" s="59"/>
      <c r="AZ236" s="59"/>
      <c r="BA236" s="59"/>
      <c r="BB236" s="59"/>
      <c r="BC236" s="59"/>
      <c r="BD236" s="59"/>
    </row>
    <row r="237" spans="40:56" ht="34.35" customHeight="1" x14ac:dyDescent="0.2">
      <c r="AN237" s="59"/>
      <c r="AO237" s="59"/>
      <c r="AP237" s="59"/>
      <c r="AQ237" s="59"/>
      <c r="AR237" s="59"/>
      <c r="AS237" s="59"/>
      <c r="AT237" s="59"/>
      <c r="AU237" s="59"/>
      <c r="AV237" s="59"/>
      <c r="AW237" s="59"/>
      <c r="AX237" s="59"/>
      <c r="AY237" s="59"/>
      <c r="AZ237" s="59"/>
      <c r="BA237" s="59"/>
      <c r="BB237" s="59"/>
      <c r="BC237" s="59"/>
      <c r="BD237" s="59"/>
    </row>
    <row r="238" spans="40:56" ht="34.35" customHeight="1" x14ac:dyDescent="0.2">
      <c r="AN238" s="59"/>
      <c r="AO238" s="59"/>
      <c r="AP238" s="59"/>
      <c r="AQ238" s="59"/>
      <c r="AR238" s="59"/>
      <c r="AS238" s="59"/>
      <c r="AT238" s="59"/>
      <c r="AU238" s="59"/>
      <c r="AV238" s="59"/>
      <c r="AW238" s="59"/>
      <c r="AX238" s="59"/>
      <c r="AY238" s="59"/>
      <c r="AZ238" s="59"/>
      <c r="BA238" s="59"/>
      <c r="BB238" s="59"/>
      <c r="BC238" s="59"/>
      <c r="BD238" s="59"/>
    </row>
    <row r="239" spans="40:56" ht="34.35" customHeight="1" x14ac:dyDescent="0.2">
      <c r="AN239" s="59"/>
      <c r="AO239" s="59"/>
      <c r="AP239" s="59"/>
      <c r="AQ239" s="59"/>
      <c r="AR239" s="59"/>
      <c r="AS239" s="59"/>
      <c r="AT239" s="59"/>
      <c r="AU239" s="59"/>
      <c r="AV239" s="59"/>
      <c r="AW239" s="59"/>
      <c r="AX239" s="59"/>
      <c r="AY239" s="59"/>
      <c r="AZ239" s="59"/>
      <c r="BA239" s="59"/>
      <c r="BB239" s="59"/>
      <c r="BC239" s="59"/>
      <c r="BD239" s="59"/>
    </row>
    <row r="240" spans="40:56" ht="34.35" customHeight="1" x14ac:dyDescent="0.2">
      <c r="AN240" s="59"/>
      <c r="AO240" s="59"/>
      <c r="AP240" s="59"/>
      <c r="AQ240" s="59"/>
      <c r="AR240" s="59"/>
      <c r="AS240" s="59"/>
      <c r="AT240" s="59"/>
      <c r="AU240" s="59"/>
      <c r="AV240" s="59"/>
      <c r="AW240" s="59"/>
      <c r="AX240" s="59"/>
      <c r="AY240" s="59"/>
      <c r="AZ240" s="59"/>
      <c r="BA240" s="59"/>
      <c r="BB240" s="59"/>
      <c r="BC240" s="59"/>
      <c r="BD240" s="59"/>
    </row>
    <row r="241" spans="40:56" ht="34.35" customHeight="1" x14ac:dyDescent="0.2">
      <c r="AN241" s="59"/>
      <c r="AO241" s="59"/>
      <c r="AP241" s="59"/>
      <c r="AQ241" s="59"/>
      <c r="AR241" s="59"/>
      <c r="AS241" s="59"/>
      <c r="AT241" s="59"/>
      <c r="AU241" s="59"/>
      <c r="AV241" s="59"/>
      <c r="AW241" s="59"/>
      <c r="AX241" s="59"/>
      <c r="AY241" s="59"/>
      <c r="AZ241" s="59"/>
      <c r="BA241" s="59"/>
      <c r="BB241" s="59"/>
      <c r="BC241" s="59"/>
      <c r="BD241" s="59"/>
    </row>
    <row r="242" spans="40:56" ht="34.35" customHeight="1" x14ac:dyDescent="0.2">
      <c r="AN242" s="59"/>
      <c r="AO242" s="59"/>
      <c r="AP242" s="59"/>
      <c r="AQ242" s="59"/>
      <c r="AR242" s="59"/>
      <c r="AS242" s="59"/>
      <c r="AT242" s="59"/>
      <c r="AU242" s="59"/>
      <c r="AV242" s="59"/>
      <c r="AW242" s="59"/>
      <c r="AX242" s="59"/>
      <c r="AY242" s="59"/>
      <c r="AZ242" s="59"/>
      <c r="BA242" s="59"/>
      <c r="BB242" s="59"/>
      <c r="BC242" s="59"/>
      <c r="BD242" s="59"/>
    </row>
    <row r="243" spans="40:56" ht="34.35" customHeight="1" x14ac:dyDescent="0.2">
      <c r="AN243" s="59"/>
      <c r="AO243" s="59"/>
      <c r="AP243" s="59"/>
      <c r="AQ243" s="59"/>
      <c r="AR243" s="59"/>
      <c r="AS243" s="59"/>
      <c r="AT243" s="59"/>
      <c r="AU243" s="59"/>
      <c r="AV243" s="59"/>
      <c r="AW243" s="59"/>
      <c r="AX243" s="59"/>
      <c r="AY243" s="59"/>
      <c r="AZ243" s="59"/>
      <c r="BA243" s="59"/>
      <c r="BB243" s="59"/>
      <c r="BC243" s="59"/>
      <c r="BD243" s="59"/>
    </row>
    <row r="244" spans="40:56" ht="34.35" customHeight="1" x14ac:dyDescent="0.2">
      <c r="AN244" s="59"/>
      <c r="AO244" s="59"/>
      <c r="AP244" s="59"/>
      <c r="AQ244" s="59"/>
      <c r="AR244" s="59"/>
      <c r="AS244" s="59"/>
      <c r="AT244" s="59"/>
      <c r="AU244" s="59"/>
      <c r="AV244" s="59"/>
      <c r="AW244" s="59"/>
      <c r="AX244" s="59"/>
      <c r="AY244" s="59"/>
      <c r="AZ244" s="59"/>
      <c r="BA244" s="59"/>
      <c r="BB244" s="59"/>
      <c r="BC244" s="59"/>
      <c r="BD244" s="59"/>
    </row>
    <row r="245" spans="40:56" ht="34.35" customHeight="1" x14ac:dyDescent="0.2">
      <c r="AN245" s="59"/>
      <c r="AO245" s="59"/>
      <c r="AP245" s="59"/>
      <c r="AQ245" s="59"/>
      <c r="AR245" s="59"/>
      <c r="AS245" s="59"/>
      <c r="AT245" s="59"/>
      <c r="AU245" s="59"/>
      <c r="AV245" s="59"/>
      <c r="AW245" s="59"/>
      <c r="AX245" s="59"/>
      <c r="AY245" s="59"/>
      <c r="AZ245" s="59"/>
      <c r="BA245" s="59"/>
      <c r="BB245" s="59"/>
      <c r="BC245" s="59"/>
      <c r="BD245" s="59"/>
    </row>
    <row r="246" spans="40:56" ht="34.35" customHeight="1" x14ac:dyDescent="0.2">
      <c r="AN246" s="59"/>
      <c r="AO246" s="59"/>
      <c r="AP246" s="59"/>
      <c r="AQ246" s="59"/>
      <c r="AR246" s="59"/>
      <c r="AS246" s="59"/>
      <c r="AT246" s="59"/>
      <c r="AU246" s="59"/>
      <c r="AV246" s="59"/>
      <c r="AW246" s="59"/>
      <c r="AX246" s="59"/>
      <c r="AY246" s="59"/>
      <c r="AZ246" s="59"/>
      <c r="BA246" s="59"/>
      <c r="BB246" s="59"/>
      <c r="BC246" s="59"/>
      <c r="BD246" s="59"/>
    </row>
    <row r="247" spans="40:56" ht="34.35" customHeight="1" x14ac:dyDescent="0.2">
      <c r="AN247" s="59"/>
      <c r="AO247" s="59"/>
      <c r="AP247" s="59"/>
      <c r="AQ247" s="59"/>
      <c r="AR247" s="59"/>
      <c r="AS247" s="59"/>
      <c r="AT247" s="59"/>
      <c r="AU247" s="59"/>
      <c r="AV247" s="59"/>
      <c r="AW247" s="59"/>
      <c r="AX247" s="59"/>
      <c r="AY247" s="59"/>
      <c r="AZ247" s="59"/>
      <c r="BA247" s="59"/>
      <c r="BB247" s="59"/>
      <c r="BC247" s="59"/>
      <c r="BD247" s="59"/>
    </row>
    <row r="248" spans="40:56" ht="34.35" customHeight="1" x14ac:dyDescent="0.2">
      <c r="AN248" s="59"/>
      <c r="AO248" s="59"/>
      <c r="AP248" s="59"/>
      <c r="AQ248" s="59"/>
      <c r="AR248" s="59"/>
      <c r="AS248" s="59"/>
      <c r="AT248" s="59"/>
      <c r="AU248" s="59"/>
      <c r="AV248" s="59"/>
      <c r="AW248" s="59"/>
      <c r="AX248" s="59"/>
      <c r="AY248" s="59"/>
      <c r="AZ248" s="59"/>
      <c r="BA248" s="59"/>
      <c r="BB248" s="59"/>
      <c r="BC248" s="59"/>
      <c r="BD248" s="59"/>
    </row>
    <row r="249" spans="40:56" ht="34.35" customHeight="1" x14ac:dyDescent="0.2">
      <c r="AN249" s="59"/>
      <c r="AO249" s="59"/>
      <c r="AP249" s="59"/>
      <c r="AQ249" s="59"/>
      <c r="AR249" s="59"/>
      <c r="AS249" s="59"/>
      <c r="AT249" s="59"/>
      <c r="AU249" s="59"/>
      <c r="AV249" s="59"/>
      <c r="AW249" s="59"/>
      <c r="AX249" s="59"/>
      <c r="AY249" s="59"/>
      <c r="AZ249" s="59"/>
      <c r="BA249" s="59"/>
      <c r="BB249" s="59"/>
      <c r="BC249" s="59"/>
      <c r="BD249" s="59"/>
    </row>
    <row r="250" spans="40:56" ht="34.35" customHeight="1" x14ac:dyDescent="0.2">
      <c r="AN250" s="59"/>
      <c r="AO250" s="59"/>
      <c r="AP250" s="59"/>
      <c r="AQ250" s="59"/>
      <c r="AR250" s="59"/>
      <c r="AS250" s="59"/>
      <c r="AT250" s="59"/>
      <c r="AU250" s="59"/>
      <c r="AV250" s="59"/>
      <c r="AW250" s="59"/>
      <c r="AX250" s="59"/>
      <c r="AY250" s="59"/>
      <c r="AZ250" s="59"/>
      <c r="BA250" s="59"/>
      <c r="BB250" s="59"/>
      <c r="BC250" s="59"/>
      <c r="BD250" s="59"/>
    </row>
    <row r="251" spans="40:56" ht="34.35" customHeight="1" x14ac:dyDescent="0.2">
      <c r="AN251" s="59"/>
      <c r="AO251" s="59"/>
      <c r="AP251" s="59"/>
      <c r="AQ251" s="59"/>
      <c r="AR251" s="59"/>
      <c r="AS251" s="59"/>
      <c r="AT251" s="59"/>
      <c r="AU251" s="59"/>
      <c r="AV251" s="59"/>
      <c r="AW251" s="59"/>
      <c r="AX251" s="59"/>
      <c r="AY251" s="59"/>
      <c r="AZ251" s="59"/>
      <c r="BA251" s="59"/>
      <c r="BB251" s="59"/>
      <c r="BC251" s="59"/>
      <c r="BD251" s="59"/>
    </row>
    <row r="252" spans="40:56" ht="34.35" customHeight="1" x14ac:dyDescent="0.2">
      <c r="AN252" s="59"/>
      <c r="AO252" s="59"/>
      <c r="AP252" s="59"/>
      <c r="AQ252" s="59"/>
      <c r="AR252" s="59"/>
      <c r="AS252" s="59"/>
      <c r="AT252" s="59"/>
      <c r="AU252" s="59"/>
      <c r="AV252" s="59"/>
      <c r="AW252" s="59"/>
      <c r="AX252" s="59"/>
      <c r="AY252" s="59"/>
      <c r="AZ252" s="59"/>
      <c r="BA252" s="59"/>
      <c r="BB252" s="59"/>
      <c r="BC252" s="59"/>
      <c r="BD252" s="59"/>
    </row>
    <row r="253" spans="40:56" ht="34.35" customHeight="1" x14ac:dyDescent="0.2">
      <c r="AN253" s="59"/>
      <c r="AO253" s="59"/>
      <c r="AP253" s="59"/>
      <c r="AQ253" s="59"/>
      <c r="AR253" s="59"/>
      <c r="AS253" s="59"/>
      <c r="AT253" s="59"/>
      <c r="AU253" s="59"/>
      <c r="AV253" s="59"/>
      <c r="AW253" s="59"/>
      <c r="AX253" s="59"/>
      <c r="AY253" s="59"/>
      <c r="AZ253" s="59"/>
      <c r="BA253" s="59"/>
      <c r="BB253" s="59"/>
      <c r="BC253" s="59"/>
      <c r="BD253" s="59"/>
    </row>
    <row r="254" spans="40:56" ht="34.35" customHeight="1" x14ac:dyDescent="0.2">
      <c r="AN254" s="59"/>
      <c r="AO254" s="59"/>
      <c r="AP254" s="59"/>
      <c r="AQ254" s="59"/>
      <c r="AR254" s="59"/>
      <c r="AS254" s="59"/>
      <c r="AT254" s="59"/>
      <c r="AU254" s="59"/>
      <c r="AV254" s="59"/>
      <c r="AW254" s="59"/>
      <c r="AX254" s="59"/>
      <c r="AY254" s="59"/>
      <c r="AZ254" s="59"/>
      <c r="BA254" s="59"/>
      <c r="BB254" s="59"/>
      <c r="BC254" s="59"/>
      <c r="BD254" s="59"/>
    </row>
    <row r="255" spans="40:56" ht="34.35" customHeight="1" x14ac:dyDescent="0.2">
      <c r="AN255" s="59"/>
      <c r="AO255" s="59"/>
      <c r="AP255" s="59"/>
      <c r="AQ255" s="59"/>
      <c r="AR255" s="59"/>
      <c r="AS255" s="59"/>
      <c r="AT255" s="59"/>
      <c r="AU255" s="59"/>
      <c r="AV255" s="59"/>
      <c r="AW255" s="59"/>
      <c r="AX255" s="59"/>
      <c r="AY255" s="59"/>
      <c r="AZ255" s="59"/>
      <c r="BA255" s="59"/>
      <c r="BB255" s="59"/>
      <c r="BC255" s="59"/>
      <c r="BD255" s="59"/>
    </row>
    <row r="256" spans="40:56" ht="34.35" customHeight="1" x14ac:dyDescent="0.2">
      <c r="AN256" s="59"/>
      <c r="AO256" s="59"/>
      <c r="AP256" s="59"/>
      <c r="AQ256" s="59"/>
      <c r="AR256" s="59"/>
      <c r="AS256" s="59"/>
      <c r="AT256" s="59"/>
      <c r="AU256" s="59"/>
      <c r="AV256" s="59"/>
      <c r="AW256" s="59"/>
      <c r="AX256" s="59"/>
      <c r="AY256" s="59"/>
      <c r="AZ256" s="59"/>
      <c r="BA256" s="59"/>
      <c r="BB256" s="59"/>
      <c r="BC256" s="59"/>
      <c r="BD256" s="59"/>
    </row>
    <row r="257" spans="40:56" ht="34.35" customHeight="1" x14ac:dyDescent="0.2">
      <c r="AN257" s="59"/>
      <c r="AO257" s="59"/>
      <c r="AP257" s="59"/>
      <c r="AQ257" s="59"/>
      <c r="AR257" s="59"/>
      <c r="AS257" s="59"/>
      <c r="AT257" s="59"/>
      <c r="AU257" s="59"/>
      <c r="AV257" s="59"/>
      <c r="AW257" s="59"/>
      <c r="AX257" s="59"/>
      <c r="AY257" s="59"/>
      <c r="AZ257" s="59"/>
      <c r="BA257" s="59"/>
      <c r="BB257" s="59"/>
      <c r="BC257" s="59"/>
      <c r="BD257" s="59"/>
    </row>
    <row r="258" spans="40:56" ht="34.35" customHeight="1" x14ac:dyDescent="0.2">
      <c r="AN258" s="59"/>
      <c r="AO258" s="59"/>
      <c r="AP258" s="59"/>
      <c r="AQ258" s="59"/>
      <c r="AR258" s="59"/>
      <c r="AS258" s="59"/>
      <c r="AT258" s="59"/>
      <c r="AU258" s="59"/>
      <c r="AV258" s="59"/>
      <c r="AW258" s="59"/>
      <c r="AX258" s="59"/>
      <c r="AY258" s="59"/>
      <c r="AZ258" s="59"/>
      <c r="BA258" s="59"/>
      <c r="BB258" s="59"/>
      <c r="BC258" s="59"/>
      <c r="BD258" s="59"/>
    </row>
    <row r="259" spans="40:56" ht="34.35" customHeight="1" x14ac:dyDescent="0.2">
      <c r="AN259" s="59"/>
      <c r="AO259" s="59"/>
      <c r="AP259" s="59"/>
      <c r="AQ259" s="59"/>
      <c r="AR259" s="59"/>
      <c r="AS259" s="59"/>
      <c r="AT259" s="59"/>
      <c r="AU259" s="59"/>
      <c r="AV259" s="59"/>
      <c r="AW259" s="59"/>
      <c r="AX259" s="59"/>
      <c r="AY259" s="59"/>
      <c r="AZ259" s="59"/>
      <c r="BA259" s="59"/>
      <c r="BB259" s="59"/>
      <c r="BC259" s="59"/>
      <c r="BD259" s="59"/>
    </row>
    <row r="260" spans="40:56" ht="34.35" customHeight="1" x14ac:dyDescent="0.2">
      <c r="AN260" s="59"/>
      <c r="AO260" s="59"/>
      <c r="AP260" s="59"/>
      <c r="AQ260" s="59"/>
      <c r="AR260" s="59"/>
      <c r="AS260" s="59"/>
      <c r="AT260" s="59"/>
      <c r="AU260" s="59"/>
      <c r="AV260" s="59"/>
      <c r="AW260" s="59"/>
      <c r="AX260" s="59"/>
      <c r="AY260" s="59"/>
      <c r="AZ260" s="59"/>
      <c r="BA260" s="59"/>
      <c r="BB260" s="59"/>
      <c r="BC260" s="59"/>
      <c r="BD260" s="59"/>
    </row>
    <row r="261" spans="40:56" ht="34.35" customHeight="1" x14ac:dyDescent="0.2">
      <c r="AN261" s="59"/>
      <c r="AO261" s="59"/>
      <c r="AP261" s="59"/>
      <c r="AQ261" s="59"/>
      <c r="AR261" s="59"/>
      <c r="AS261" s="59"/>
      <c r="AT261" s="59"/>
      <c r="AU261" s="59"/>
      <c r="AV261" s="59"/>
      <c r="AW261" s="59"/>
      <c r="AX261" s="59"/>
      <c r="AY261" s="59"/>
      <c r="AZ261" s="59"/>
      <c r="BA261" s="59"/>
      <c r="BB261" s="59"/>
      <c r="BC261" s="59"/>
      <c r="BD261" s="59"/>
    </row>
    <row r="262" spans="40:56" ht="34.35" customHeight="1" x14ac:dyDescent="0.2">
      <c r="AN262" s="59"/>
      <c r="AO262" s="59"/>
      <c r="AP262" s="59"/>
      <c r="AQ262" s="59"/>
      <c r="AR262" s="59"/>
      <c r="AS262" s="59"/>
      <c r="AT262" s="59"/>
      <c r="AU262" s="59"/>
      <c r="AV262" s="59"/>
      <c r="AW262" s="59"/>
      <c r="AX262" s="59"/>
      <c r="AY262" s="59"/>
      <c r="AZ262" s="59"/>
      <c r="BA262" s="59"/>
      <c r="BB262" s="59"/>
      <c r="BC262" s="59"/>
      <c r="BD262" s="59"/>
    </row>
    <row r="263" spans="40:56" ht="34.35" customHeight="1" x14ac:dyDescent="0.2">
      <c r="AN263" s="59"/>
      <c r="AO263" s="59"/>
      <c r="AP263" s="59"/>
      <c r="AQ263" s="59"/>
      <c r="AR263" s="59"/>
      <c r="AS263" s="59"/>
      <c r="AT263" s="59"/>
      <c r="AU263" s="59"/>
      <c r="AV263" s="59"/>
      <c r="AW263" s="59"/>
      <c r="AX263" s="59"/>
      <c r="AY263" s="59"/>
      <c r="AZ263" s="59"/>
      <c r="BA263" s="59"/>
      <c r="BB263" s="59"/>
      <c r="BC263" s="59"/>
      <c r="BD263" s="59"/>
    </row>
    <row r="264" spans="40:56" ht="34.35" customHeight="1" x14ac:dyDescent="0.2">
      <c r="AN264" s="59"/>
      <c r="AO264" s="59"/>
      <c r="AP264" s="59"/>
      <c r="AQ264" s="59"/>
      <c r="AR264" s="59"/>
      <c r="AS264" s="59"/>
      <c r="AT264" s="59"/>
      <c r="AU264" s="59"/>
      <c r="AV264" s="59"/>
      <c r="AW264" s="59"/>
      <c r="AX264" s="59"/>
      <c r="AY264" s="59"/>
      <c r="AZ264" s="59"/>
      <c r="BA264" s="59"/>
      <c r="BB264" s="59"/>
      <c r="BC264" s="59"/>
      <c r="BD264" s="59"/>
    </row>
    <row r="265" spans="40:56" ht="34.35" customHeight="1" x14ac:dyDescent="0.2">
      <c r="AN265" s="59"/>
      <c r="AO265" s="59"/>
      <c r="AP265" s="59"/>
      <c r="AQ265" s="59"/>
      <c r="AR265" s="59"/>
      <c r="AS265" s="59"/>
      <c r="AT265" s="59"/>
      <c r="AU265" s="59"/>
      <c r="AV265" s="59"/>
      <c r="AW265" s="59"/>
      <c r="AX265" s="59"/>
      <c r="AY265" s="59"/>
      <c r="AZ265" s="59"/>
      <c r="BA265" s="59"/>
      <c r="BB265" s="59"/>
      <c r="BC265" s="59"/>
      <c r="BD265" s="59"/>
    </row>
    <row r="266" spans="40:56" ht="34.35" customHeight="1" x14ac:dyDescent="0.2">
      <c r="AN266" s="59"/>
      <c r="AO266" s="59"/>
      <c r="AP266" s="59"/>
      <c r="AQ266" s="59"/>
      <c r="AR266" s="59"/>
      <c r="AS266" s="59"/>
      <c r="AT266" s="59"/>
      <c r="AU266" s="59"/>
      <c r="AV266" s="59"/>
      <c r="AW266" s="59"/>
      <c r="AX266" s="59"/>
      <c r="AY266" s="59"/>
      <c r="AZ266" s="59"/>
      <c r="BA266" s="59"/>
      <c r="BB266" s="59"/>
      <c r="BC266" s="59"/>
      <c r="BD266" s="59"/>
    </row>
    <row r="267" spans="40:56" ht="34.35" customHeight="1" x14ac:dyDescent="0.2">
      <c r="AN267" s="59"/>
      <c r="AO267" s="59"/>
      <c r="AP267" s="59"/>
      <c r="AQ267" s="59"/>
      <c r="AR267" s="59"/>
      <c r="AS267" s="59"/>
      <c r="AT267" s="59"/>
      <c r="AU267" s="59"/>
      <c r="AV267" s="59"/>
      <c r="AW267" s="59"/>
      <c r="AX267" s="59"/>
      <c r="AY267" s="59"/>
      <c r="AZ267" s="59"/>
      <c r="BA267" s="59"/>
      <c r="BB267" s="59"/>
      <c r="BC267" s="59"/>
      <c r="BD267" s="59"/>
    </row>
    <row r="268" spans="40:56" ht="34.35" customHeight="1" x14ac:dyDescent="0.2">
      <c r="AN268" s="59"/>
      <c r="AO268" s="59"/>
      <c r="AP268" s="59"/>
      <c r="AQ268" s="59"/>
      <c r="AR268" s="59"/>
      <c r="AS268" s="59"/>
      <c r="AT268" s="59"/>
      <c r="AU268" s="59"/>
      <c r="AV268" s="59"/>
      <c r="AW268" s="59"/>
      <c r="AX268" s="59"/>
      <c r="AY268" s="59"/>
      <c r="AZ268" s="59"/>
      <c r="BA268" s="59"/>
      <c r="BB268" s="59"/>
      <c r="BC268" s="59"/>
      <c r="BD268" s="59"/>
    </row>
    <row r="269" spans="40:56" ht="34.35" customHeight="1" x14ac:dyDescent="0.2">
      <c r="AN269" s="59"/>
      <c r="AO269" s="59"/>
      <c r="AP269" s="59"/>
      <c r="AQ269" s="59"/>
      <c r="AR269" s="59"/>
      <c r="AS269" s="59"/>
      <c r="AT269" s="59"/>
      <c r="AU269" s="59"/>
      <c r="AV269" s="59"/>
      <c r="AW269" s="59"/>
      <c r="AX269" s="59"/>
      <c r="AY269" s="59"/>
      <c r="AZ269" s="59"/>
      <c r="BA269" s="59"/>
      <c r="BB269" s="59"/>
      <c r="BC269" s="59"/>
      <c r="BD269" s="59"/>
    </row>
    <row r="270" spans="40:56" ht="34.35" customHeight="1" x14ac:dyDescent="0.2">
      <c r="AN270" s="59"/>
      <c r="AO270" s="59"/>
      <c r="AP270" s="59"/>
      <c r="AQ270" s="59"/>
      <c r="AR270" s="59"/>
      <c r="AS270" s="59"/>
      <c r="AT270" s="59"/>
      <c r="AU270" s="59"/>
      <c r="AV270" s="59"/>
      <c r="AW270" s="59"/>
      <c r="AX270" s="59"/>
      <c r="AY270" s="59"/>
      <c r="AZ270" s="59"/>
      <c r="BA270" s="59"/>
      <c r="BB270" s="59"/>
      <c r="BC270" s="59"/>
      <c r="BD270" s="59"/>
    </row>
    <row r="271" spans="40:56" ht="34.35" customHeight="1" x14ac:dyDescent="0.2">
      <c r="AN271" s="59"/>
      <c r="AO271" s="59"/>
      <c r="AP271" s="59"/>
      <c r="AQ271" s="59"/>
      <c r="AR271" s="59"/>
      <c r="AS271" s="59"/>
      <c r="AT271" s="59"/>
      <c r="AU271" s="59"/>
      <c r="AV271" s="59"/>
      <c r="AW271" s="59"/>
      <c r="AX271" s="59"/>
      <c r="AY271" s="59"/>
      <c r="AZ271" s="59"/>
      <c r="BA271" s="59"/>
      <c r="BB271" s="59"/>
      <c r="BC271" s="59"/>
      <c r="BD271" s="59"/>
    </row>
    <row r="272" spans="40:56" ht="34.35" customHeight="1" x14ac:dyDescent="0.2">
      <c r="AN272" s="59"/>
      <c r="AO272" s="59"/>
      <c r="AP272" s="59"/>
      <c r="AQ272" s="59"/>
      <c r="AR272" s="59"/>
      <c r="AS272" s="59"/>
      <c r="AT272" s="59"/>
      <c r="AU272" s="59"/>
      <c r="AV272" s="59"/>
      <c r="AW272" s="59"/>
      <c r="AX272" s="59"/>
      <c r="AY272" s="59"/>
      <c r="AZ272" s="59"/>
      <c r="BA272" s="59"/>
      <c r="BB272" s="59"/>
      <c r="BC272" s="59"/>
      <c r="BD272" s="59"/>
    </row>
    <row r="273" spans="40:56" ht="34.35" customHeight="1" x14ac:dyDescent="0.2">
      <c r="AN273" s="59"/>
      <c r="AO273" s="59"/>
      <c r="AP273" s="59"/>
      <c r="AQ273" s="59"/>
      <c r="AR273" s="59"/>
      <c r="AS273" s="59"/>
      <c r="AT273" s="59"/>
      <c r="AU273" s="59"/>
      <c r="AV273" s="59"/>
      <c r="AW273" s="59"/>
      <c r="AX273" s="59"/>
      <c r="AY273" s="59"/>
      <c r="AZ273" s="59"/>
      <c r="BA273" s="59"/>
      <c r="BB273" s="59"/>
      <c r="BC273" s="59"/>
      <c r="BD273" s="59"/>
    </row>
    <row r="274" spans="40:56" ht="34.35" customHeight="1" x14ac:dyDescent="0.2">
      <c r="AN274" s="59"/>
      <c r="AO274" s="59"/>
      <c r="AP274" s="59"/>
      <c r="AQ274" s="59"/>
      <c r="AR274" s="59"/>
      <c r="AS274" s="59"/>
      <c r="AT274" s="59"/>
      <c r="AU274" s="59"/>
      <c r="AV274" s="59"/>
      <c r="AW274" s="59"/>
      <c r="AX274" s="59"/>
      <c r="AY274" s="59"/>
      <c r="AZ274" s="59"/>
      <c r="BA274" s="59"/>
      <c r="BB274" s="59"/>
      <c r="BC274" s="59"/>
      <c r="BD274" s="59"/>
    </row>
    <row r="275" spans="40:56" ht="34.35" customHeight="1" x14ac:dyDescent="0.2">
      <c r="AN275" s="59"/>
      <c r="AO275" s="59"/>
      <c r="AP275" s="59"/>
      <c r="AQ275" s="59"/>
      <c r="AR275" s="59"/>
      <c r="AS275" s="59"/>
      <c r="AT275" s="59"/>
      <c r="AU275" s="59"/>
      <c r="AV275" s="59"/>
      <c r="AW275" s="59"/>
      <c r="AX275" s="59"/>
      <c r="AY275" s="59"/>
      <c r="AZ275" s="59"/>
      <c r="BA275" s="59"/>
      <c r="BB275" s="59"/>
      <c r="BC275" s="59"/>
      <c r="BD275" s="59"/>
    </row>
    <row r="276" spans="40:56" ht="34.35" customHeight="1" x14ac:dyDescent="0.2">
      <c r="AN276" s="59"/>
      <c r="AO276" s="59"/>
      <c r="AP276" s="59"/>
      <c r="AQ276" s="59"/>
      <c r="AR276" s="59"/>
      <c r="AS276" s="59"/>
      <c r="AT276" s="59"/>
      <c r="AU276" s="59"/>
      <c r="AV276" s="59"/>
      <c r="AW276" s="59"/>
      <c r="AX276" s="59"/>
      <c r="AY276" s="59"/>
      <c r="AZ276" s="59"/>
      <c r="BA276" s="59"/>
      <c r="BB276" s="59"/>
      <c r="BC276" s="59"/>
      <c r="BD276" s="59"/>
    </row>
    <row r="277" spans="40:56" ht="34.35" customHeight="1" x14ac:dyDescent="0.2">
      <c r="AN277" s="59"/>
      <c r="AO277" s="59"/>
      <c r="AP277" s="59"/>
      <c r="AQ277" s="59"/>
      <c r="AR277" s="59"/>
      <c r="AS277" s="59"/>
      <c r="AT277" s="59"/>
      <c r="AU277" s="59"/>
      <c r="AV277" s="59"/>
      <c r="AW277" s="59"/>
      <c r="AX277" s="59"/>
      <c r="AY277" s="59"/>
      <c r="AZ277" s="59"/>
      <c r="BA277" s="59"/>
      <c r="BB277" s="59"/>
      <c r="BC277" s="59"/>
      <c r="BD277" s="59"/>
    </row>
    <row r="278" spans="40:56" ht="34.35" customHeight="1" x14ac:dyDescent="0.2">
      <c r="AN278" s="59"/>
      <c r="AO278" s="59"/>
      <c r="AP278" s="59"/>
      <c r="AQ278" s="59"/>
      <c r="AR278" s="59"/>
      <c r="AS278" s="59"/>
      <c r="AT278" s="59"/>
      <c r="AU278" s="59"/>
      <c r="AV278" s="59"/>
      <c r="AW278" s="59"/>
      <c r="AX278" s="59"/>
      <c r="AY278" s="59"/>
      <c r="AZ278" s="59"/>
      <c r="BA278" s="59"/>
      <c r="BB278" s="59"/>
      <c r="BC278" s="59"/>
      <c r="BD278" s="59"/>
    </row>
    <row r="279" spans="40:56" ht="34.35" customHeight="1" x14ac:dyDescent="0.2">
      <c r="AN279" s="59"/>
      <c r="AO279" s="59"/>
      <c r="AP279" s="59"/>
      <c r="AQ279" s="59"/>
      <c r="AR279" s="59"/>
      <c r="AS279" s="59"/>
      <c r="AT279" s="59"/>
      <c r="AU279" s="59"/>
      <c r="AV279" s="59"/>
      <c r="AW279" s="59"/>
      <c r="AX279" s="59"/>
      <c r="AY279" s="59"/>
      <c r="AZ279" s="59"/>
      <c r="BA279" s="59"/>
      <c r="BB279" s="59"/>
      <c r="BC279" s="59"/>
      <c r="BD279" s="59"/>
    </row>
    <row r="280" spans="40:56" ht="34.35" customHeight="1" x14ac:dyDescent="0.2">
      <c r="AN280" s="59"/>
      <c r="AO280" s="59"/>
      <c r="AP280" s="59"/>
      <c r="AQ280" s="59"/>
      <c r="AR280" s="59"/>
      <c r="AS280" s="59"/>
      <c r="AT280" s="59"/>
      <c r="AU280" s="59"/>
      <c r="AV280" s="59"/>
      <c r="AW280" s="59"/>
      <c r="AX280" s="59"/>
      <c r="AY280" s="59"/>
      <c r="AZ280" s="59"/>
      <c r="BA280" s="59"/>
      <c r="BB280" s="59"/>
      <c r="BC280" s="59"/>
      <c r="BD280" s="59"/>
    </row>
    <row r="281" spans="40:56" ht="34.35" customHeight="1" x14ac:dyDescent="0.2">
      <c r="AN281" s="59"/>
      <c r="AO281" s="59"/>
      <c r="AP281" s="59"/>
      <c r="AQ281" s="59"/>
      <c r="AR281" s="59"/>
      <c r="AS281" s="59"/>
      <c r="AT281" s="59"/>
      <c r="AU281" s="59"/>
      <c r="AV281" s="59"/>
      <c r="AW281" s="59"/>
      <c r="AX281" s="59"/>
      <c r="AY281" s="59"/>
      <c r="AZ281" s="59"/>
      <c r="BA281" s="59"/>
      <c r="BB281" s="59"/>
      <c r="BC281" s="59"/>
      <c r="BD281" s="59"/>
    </row>
    <row r="282" spans="40:56" ht="34.35" customHeight="1" x14ac:dyDescent="0.2">
      <c r="AN282" s="59"/>
      <c r="AO282" s="59"/>
      <c r="AP282" s="59"/>
      <c r="AQ282" s="59"/>
      <c r="AR282" s="59"/>
      <c r="AS282" s="59"/>
      <c r="AT282" s="59"/>
      <c r="AU282" s="59"/>
      <c r="AV282" s="59"/>
      <c r="AW282" s="59"/>
      <c r="AX282" s="59"/>
      <c r="AY282" s="59"/>
      <c r="AZ282" s="59"/>
      <c r="BA282" s="59"/>
      <c r="BB282" s="59"/>
      <c r="BC282" s="59"/>
      <c r="BD282" s="59"/>
    </row>
    <row r="283" spans="40:56" ht="34.35" customHeight="1" x14ac:dyDescent="0.2">
      <c r="AN283" s="59"/>
      <c r="AO283" s="59"/>
      <c r="AP283" s="59"/>
      <c r="AQ283" s="59"/>
      <c r="AR283" s="59"/>
      <c r="AS283" s="59"/>
      <c r="AT283" s="59"/>
      <c r="AU283" s="59"/>
      <c r="AV283" s="59"/>
      <c r="AW283" s="59"/>
      <c r="AX283" s="59"/>
      <c r="AY283" s="59"/>
      <c r="AZ283" s="59"/>
      <c r="BA283" s="59"/>
      <c r="BB283" s="59"/>
      <c r="BC283" s="59"/>
      <c r="BD283" s="59"/>
    </row>
    <row r="284" spans="40:56" ht="34.35" customHeight="1" x14ac:dyDescent="0.2">
      <c r="AN284" s="59"/>
      <c r="AO284" s="59"/>
      <c r="AP284" s="59"/>
      <c r="AQ284" s="59"/>
      <c r="AR284" s="59"/>
      <c r="AS284" s="59"/>
      <c r="AT284" s="59"/>
      <c r="AU284" s="59"/>
      <c r="AV284" s="59"/>
      <c r="AW284" s="59"/>
      <c r="AX284" s="59"/>
      <c r="AY284" s="59"/>
      <c r="AZ284" s="59"/>
      <c r="BA284" s="59"/>
      <c r="BB284" s="59"/>
      <c r="BC284" s="59"/>
      <c r="BD284" s="59"/>
    </row>
    <row r="285" spans="40:56" ht="34.35" customHeight="1" x14ac:dyDescent="0.2">
      <c r="AN285" s="59"/>
      <c r="AO285" s="59"/>
      <c r="AP285" s="59"/>
      <c r="AQ285" s="59"/>
      <c r="AR285" s="59"/>
      <c r="AS285" s="59"/>
      <c r="AT285" s="59"/>
      <c r="AU285" s="59"/>
      <c r="AV285" s="59"/>
      <c r="AW285" s="59"/>
      <c r="AX285" s="59"/>
      <c r="AY285" s="59"/>
      <c r="AZ285" s="59"/>
      <c r="BA285" s="59"/>
      <c r="BB285" s="59"/>
      <c r="BC285" s="59"/>
      <c r="BD285" s="59"/>
    </row>
    <row r="286" spans="40:56" ht="34.35" customHeight="1" x14ac:dyDescent="0.2">
      <c r="AN286" s="59"/>
      <c r="AO286" s="59"/>
      <c r="AP286" s="59"/>
      <c r="AQ286" s="59"/>
      <c r="AR286" s="59"/>
      <c r="AS286" s="59"/>
      <c r="AT286" s="59"/>
      <c r="AU286" s="59"/>
      <c r="AV286" s="59"/>
      <c r="AW286" s="59"/>
      <c r="AX286" s="59"/>
      <c r="AY286" s="59"/>
      <c r="AZ286" s="59"/>
      <c r="BA286" s="59"/>
      <c r="BB286" s="59"/>
      <c r="BC286" s="59"/>
      <c r="BD286" s="59"/>
    </row>
    <row r="287" spans="40:56" ht="34.35" customHeight="1" x14ac:dyDescent="0.2">
      <c r="AN287" s="59"/>
      <c r="AO287" s="59"/>
      <c r="AP287" s="59"/>
      <c r="AQ287" s="59"/>
      <c r="AR287" s="59"/>
      <c r="AS287" s="59"/>
      <c r="AT287" s="59"/>
      <c r="AU287" s="59"/>
      <c r="AV287" s="59"/>
      <c r="AW287" s="59"/>
      <c r="AX287" s="59"/>
      <c r="AY287" s="59"/>
      <c r="AZ287" s="59"/>
      <c r="BA287" s="59"/>
      <c r="BB287" s="59"/>
      <c r="BC287" s="59"/>
      <c r="BD287" s="59"/>
    </row>
    <row r="288" spans="40:56" ht="34.35" customHeight="1" x14ac:dyDescent="0.2">
      <c r="AN288" s="59"/>
      <c r="AO288" s="59"/>
      <c r="AP288" s="59"/>
      <c r="AQ288" s="59"/>
      <c r="AR288" s="59"/>
      <c r="AS288" s="59"/>
      <c r="AT288" s="59"/>
      <c r="AU288" s="59"/>
      <c r="AV288" s="59"/>
      <c r="AW288" s="59"/>
      <c r="AX288" s="59"/>
      <c r="AY288" s="59"/>
      <c r="AZ288" s="59"/>
      <c r="BA288" s="59"/>
      <c r="BB288" s="59"/>
      <c r="BC288" s="59"/>
      <c r="BD288" s="59"/>
    </row>
    <row r="289" spans="40:56" ht="34.35" customHeight="1" x14ac:dyDescent="0.2">
      <c r="AN289" s="59"/>
      <c r="AO289" s="59"/>
      <c r="AP289" s="59"/>
      <c r="AQ289" s="59"/>
      <c r="AR289" s="59"/>
      <c r="AS289" s="59"/>
      <c r="AT289" s="59"/>
      <c r="AU289" s="59"/>
      <c r="AV289" s="59"/>
      <c r="AW289" s="59"/>
      <c r="AX289" s="59"/>
      <c r="AY289" s="59"/>
      <c r="AZ289" s="59"/>
      <c r="BA289" s="59"/>
      <c r="BB289" s="59"/>
      <c r="BC289" s="59"/>
      <c r="BD289" s="59"/>
    </row>
    <row r="290" spans="40:56" ht="34.35" customHeight="1" x14ac:dyDescent="0.2">
      <c r="AN290" s="59"/>
      <c r="AO290" s="59"/>
      <c r="AP290" s="59"/>
      <c r="AQ290" s="59"/>
      <c r="AR290" s="59"/>
      <c r="AS290" s="59"/>
      <c r="AT290" s="59"/>
      <c r="AU290" s="59"/>
      <c r="AV290" s="59"/>
      <c r="AW290" s="59"/>
      <c r="AX290" s="59"/>
      <c r="AY290" s="59"/>
      <c r="AZ290" s="59"/>
      <c r="BA290" s="59"/>
      <c r="BB290" s="59"/>
      <c r="BC290" s="59"/>
      <c r="BD290" s="59"/>
    </row>
    <row r="291" spans="40:56" ht="34.35" customHeight="1" x14ac:dyDescent="0.2">
      <c r="AN291" s="59"/>
      <c r="AO291" s="59"/>
      <c r="AP291" s="59"/>
      <c r="AQ291" s="59"/>
      <c r="AR291" s="59"/>
      <c r="AS291" s="59"/>
      <c r="AT291" s="59"/>
      <c r="AU291" s="59"/>
      <c r="AV291" s="59"/>
      <c r="AW291" s="59"/>
      <c r="AX291" s="59"/>
      <c r="AY291" s="59"/>
      <c r="AZ291" s="59"/>
      <c r="BA291" s="59"/>
      <c r="BB291" s="59"/>
      <c r="BC291" s="59"/>
      <c r="BD291" s="59"/>
    </row>
    <row r="292" spans="40:56" ht="34.35" customHeight="1" x14ac:dyDescent="0.2">
      <c r="AN292" s="59"/>
      <c r="AO292" s="59"/>
      <c r="AP292" s="59"/>
      <c r="AQ292" s="59"/>
      <c r="AR292" s="59"/>
      <c r="AS292" s="59"/>
      <c r="AT292" s="59"/>
      <c r="AU292" s="59"/>
      <c r="AV292" s="59"/>
      <c r="AW292" s="59"/>
      <c r="AX292" s="59"/>
      <c r="AY292" s="59"/>
      <c r="AZ292" s="59"/>
      <c r="BA292" s="59"/>
      <c r="BB292" s="59"/>
      <c r="BC292" s="59"/>
      <c r="BD292" s="59"/>
    </row>
    <row r="293" spans="40:56" ht="34.35" customHeight="1" x14ac:dyDescent="0.2">
      <c r="AN293" s="59"/>
      <c r="AO293" s="59"/>
      <c r="AP293" s="59"/>
      <c r="AQ293" s="59"/>
      <c r="AR293" s="59"/>
      <c r="AS293" s="59"/>
      <c r="AT293" s="59"/>
      <c r="AU293" s="59"/>
      <c r="AV293" s="59"/>
      <c r="AW293" s="59"/>
      <c r="AX293" s="59"/>
      <c r="AY293" s="59"/>
      <c r="AZ293" s="59"/>
      <c r="BA293" s="59"/>
      <c r="BB293" s="59"/>
      <c r="BC293" s="59"/>
      <c r="BD293" s="59"/>
    </row>
    <row r="294" spans="40:56" ht="34.35" customHeight="1" x14ac:dyDescent="0.2">
      <c r="AN294" s="59"/>
      <c r="AO294" s="59"/>
      <c r="AP294" s="59"/>
      <c r="AQ294" s="59"/>
      <c r="AR294" s="59"/>
      <c r="AS294" s="59"/>
      <c r="AT294" s="59"/>
      <c r="AU294" s="59"/>
      <c r="AV294" s="59"/>
      <c r="AW294" s="59"/>
      <c r="AX294" s="59"/>
      <c r="AY294" s="59"/>
      <c r="AZ294" s="59"/>
      <c r="BA294" s="59"/>
      <c r="BB294" s="59"/>
      <c r="BC294" s="59"/>
      <c r="BD294" s="59"/>
    </row>
    <row r="295" spans="40:56" ht="34.35" customHeight="1" x14ac:dyDescent="0.2">
      <c r="AN295" s="59"/>
      <c r="AO295" s="59"/>
      <c r="AP295" s="59"/>
      <c r="AQ295" s="59"/>
      <c r="AR295" s="59"/>
      <c r="AS295" s="59"/>
      <c r="AT295" s="59"/>
      <c r="AU295" s="59"/>
      <c r="AV295" s="59"/>
      <c r="AW295" s="59"/>
      <c r="AX295" s="59"/>
      <c r="AY295" s="59"/>
      <c r="AZ295" s="59"/>
      <c r="BA295" s="59"/>
      <c r="BB295" s="59"/>
      <c r="BC295" s="59"/>
      <c r="BD295" s="59"/>
    </row>
    <row r="296" spans="40:56" ht="34.35" customHeight="1" x14ac:dyDescent="0.2">
      <c r="AN296" s="59"/>
      <c r="AO296" s="59"/>
      <c r="AP296" s="59"/>
      <c r="AQ296" s="59"/>
      <c r="AR296" s="59"/>
      <c r="AS296" s="59"/>
      <c r="AT296" s="59"/>
      <c r="AU296" s="59"/>
      <c r="AV296" s="59"/>
      <c r="AW296" s="59"/>
      <c r="AX296" s="59"/>
      <c r="AY296" s="59"/>
      <c r="AZ296" s="59"/>
      <c r="BA296" s="59"/>
      <c r="BB296" s="59"/>
      <c r="BC296" s="59"/>
      <c r="BD296" s="59"/>
    </row>
    <row r="297" spans="40:56" ht="34.35" customHeight="1" x14ac:dyDescent="0.2">
      <c r="AN297" s="59"/>
      <c r="AO297" s="59"/>
      <c r="AP297" s="59"/>
      <c r="AQ297" s="59"/>
      <c r="AR297" s="59"/>
      <c r="AS297" s="59"/>
      <c r="AT297" s="59"/>
      <c r="AU297" s="59"/>
      <c r="AV297" s="59"/>
      <c r="AW297" s="59"/>
      <c r="AX297" s="59"/>
      <c r="AY297" s="59"/>
      <c r="AZ297" s="59"/>
      <c r="BA297" s="59"/>
      <c r="BB297" s="59"/>
      <c r="BC297" s="59"/>
      <c r="BD297" s="59"/>
    </row>
    <row r="298" spans="40:56" ht="34.35" customHeight="1" x14ac:dyDescent="0.2">
      <c r="AN298" s="59"/>
      <c r="AO298" s="59"/>
      <c r="AP298" s="59"/>
      <c r="AQ298" s="59"/>
      <c r="AR298" s="59"/>
      <c r="AS298" s="59"/>
      <c r="AT298" s="59"/>
      <c r="AU298" s="59"/>
      <c r="AV298" s="59"/>
      <c r="AW298" s="59"/>
      <c r="AX298" s="59"/>
      <c r="AY298" s="59"/>
      <c r="AZ298" s="59"/>
      <c r="BA298" s="59"/>
      <c r="BB298" s="59"/>
      <c r="BC298" s="59"/>
      <c r="BD298" s="59"/>
    </row>
    <row r="299" spans="40:56" ht="34.35" customHeight="1" x14ac:dyDescent="0.2">
      <c r="AN299" s="59"/>
      <c r="AO299" s="59"/>
      <c r="AP299" s="59"/>
      <c r="AQ299" s="59"/>
      <c r="AR299" s="59"/>
      <c r="AS299" s="59"/>
      <c r="AT299" s="59"/>
      <c r="AU299" s="59"/>
      <c r="AV299" s="59"/>
      <c r="AW299" s="59"/>
      <c r="AX299" s="59"/>
      <c r="AY299" s="59"/>
      <c r="AZ299" s="59"/>
      <c r="BA299" s="59"/>
      <c r="BB299" s="59"/>
      <c r="BC299" s="59"/>
      <c r="BD299" s="59"/>
    </row>
    <row r="300" spans="40:56" ht="34.35" customHeight="1" x14ac:dyDescent="0.2">
      <c r="AN300" s="59"/>
      <c r="AO300" s="59"/>
      <c r="AP300" s="59"/>
      <c r="AQ300" s="59"/>
      <c r="AR300" s="59"/>
      <c r="AS300" s="59"/>
      <c r="AT300" s="59"/>
      <c r="AU300" s="59"/>
      <c r="AV300" s="59"/>
      <c r="AW300" s="59"/>
      <c r="AX300" s="59"/>
      <c r="AY300" s="59"/>
      <c r="AZ300" s="59"/>
      <c r="BA300" s="59"/>
      <c r="BB300" s="59"/>
      <c r="BC300" s="59"/>
      <c r="BD300" s="59"/>
    </row>
    <row r="301" spans="40:56" ht="34.35" customHeight="1" x14ac:dyDescent="0.2">
      <c r="AN301" s="59"/>
      <c r="AO301" s="59"/>
      <c r="AP301" s="59"/>
      <c r="AQ301" s="59"/>
      <c r="AR301" s="59"/>
      <c r="AS301" s="59"/>
      <c r="AT301" s="59"/>
      <c r="AU301" s="59"/>
      <c r="AV301" s="59"/>
      <c r="AW301" s="59"/>
      <c r="AX301" s="59"/>
      <c r="AY301" s="59"/>
      <c r="AZ301" s="59"/>
      <c r="BA301" s="59"/>
      <c r="BB301" s="59"/>
      <c r="BC301" s="59"/>
      <c r="BD301" s="59"/>
    </row>
    <row r="302" spans="40:56" ht="34.35" customHeight="1" x14ac:dyDescent="0.2">
      <c r="AN302" s="59"/>
      <c r="AO302" s="59"/>
      <c r="AP302" s="59"/>
      <c r="AQ302" s="59"/>
      <c r="AR302" s="59"/>
      <c r="AS302" s="59"/>
      <c r="AT302" s="59"/>
      <c r="AU302" s="59"/>
      <c r="AV302" s="59"/>
      <c r="AW302" s="59"/>
      <c r="AX302" s="59"/>
      <c r="AY302" s="59"/>
      <c r="AZ302" s="59"/>
      <c r="BA302" s="59"/>
      <c r="BB302" s="59"/>
      <c r="BC302" s="59"/>
      <c r="BD302" s="59"/>
    </row>
    <row r="303" spans="40:56" ht="34.35" customHeight="1" x14ac:dyDescent="0.2">
      <c r="AN303" s="59"/>
      <c r="AO303" s="59"/>
      <c r="AP303" s="59"/>
      <c r="AQ303" s="59"/>
      <c r="AR303" s="59"/>
      <c r="AS303" s="59"/>
      <c r="AT303" s="59"/>
      <c r="AU303" s="59"/>
      <c r="AV303" s="59"/>
      <c r="AW303" s="59"/>
      <c r="AX303" s="59"/>
      <c r="AY303" s="59"/>
      <c r="AZ303" s="59"/>
      <c r="BA303" s="59"/>
      <c r="BB303" s="59"/>
      <c r="BC303" s="59"/>
      <c r="BD303" s="59"/>
    </row>
    <row r="304" spans="40:56" ht="34.35" customHeight="1" x14ac:dyDescent="0.2">
      <c r="AN304" s="59"/>
      <c r="AO304" s="59"/>
      <c r="AP304" s="59"/>
      <c r="AQ304" s="59"/>
      <c r="AR304" s="59"/>
      <c r="AS304" s="59"/>
      <c r="AT304" s="59"/>
      <c r="AU304" s="59"/>
      <c r="AV304" s="59"/>
      <c r="AW304" s="59"/>
      <c r="AX304" s="59"/>
      <c r="AY304" s="59"/>
      <c r="AZ304" s="59"/>
      <c r="BA304" s="59"/>
      <c r="BB304" s="59"/>
      <c r="BC304" s="59"/>
      <c r="BD304" s="59"/>
    </row>
    <row r="305" spans="40:56" ht="34.35" customHeight="1" x14ac:dyDescent="0.2">
      <c r="AN305" s="59"/>
      <c r="AO305" s="59"/>
      <c r="AP305" s="59"/>
      <c r="AQ305" s="59"/>
      <c r="AR305" s="59"/>
      <c r="AS305" s="59"/>
      <c r="AT305" s="59"/>
      <c r="AU305" s="59"/>
      <c r="AV305" s="59"/>
      <c r="AW305" s="59"/>
      <c r="AX305" s="59"/>
      <c r="AY305" s="59"/>
      <c r="AZ305" s="59"/>
      <c r="BA305" s="59"/>
      <c r="BB305" s="59"/>
      <c r="BC305" s="59"/>
      <c r="BD305" s="59"/>
    </row>
    <row r="306" spans="40:56" ht="34.35" customHeight="1" x14ac:dyDescent="0.2">
      <c r="AN306" s="59"/>
      <c r="AO306" s="59"/>
      <c r="AP306" s="59"/>
      <c r="AQ306" s="59"/>
      <c r="AR306" s="59"/>
      <c r="AS306" s="59"/>
      <c r="AT306" s="59"/>
      <c r="AU306" s="59"/>
      <c r="AV306" s="59"/>
      <c r="AW306" s="59"/>
      <c r="AX306" s="59"/>
      <c r="AY306" s="59"/>
      <c r="AZ306" s="59"/>
      <c r="BA306" s="59"/>
      <c r="BB306" s="59"/>
      <c r="BC306" s="59"/>
      <c r="BD306" s="59"/>
    </row>
    <row r="307" spans="40:56" ht="34.35" customHeight="1" x14ac:dyDescent="0.2">
      <c r="AN307" s="59"/>
      <c r="AO307" s="59"/>
      <c r="AP307" s="59"/>
      <c r="AQ307" s="59"/>
      <c r="AR307" s="59"/>
      <c r="AS307" s="59"/>
      <c r="AT307" s="59"/>
      <c r="AU307" s="59"/>
      <c r="AV307" s="59"/>
      <c r="AW307" s="59"/>
      <c r="AX307" s="59"/>
      <c r="AY307" s="59"/>
      <c r="AZ307" s="59"/>
      <c r="BA307" s="59"/>
      <c r="BB307" s="59"/>
      <c r="BC307" s="59"/>
      <c r="BD307" s="59"/>
    </row>
    <row r="308" spans="40:56" ht="34.35" customHeight="1" x14ac:dyDescent="0.2">
      <c r="AN308" s="59"/>
      <c r="AO308" s="59"/>
      <c r="AP308" s="59"/>
      <c r="AQ308" s="59"/>
      <c r="AR308" s="59"/>
      <c r="AS308" s="59"/>
      <c r="AT308" s="59"/>
      <c r="AU308" s="59"/>
      <c r="AV308" s="59"/>
      <c r="AW308" s="59"/>
      <c r="AX308" s="59"/>
      <c r="AY308" s="59"/>
      <c r="AZ308" s="59"/>
      <c r="BA308" s="59"/>
      <c r="BB308" s="59"/>
      <c r="BC308" s="59"/>
      <c r="BD308" s="59"/>
    </row>
    <row r="309" spans="40:56" ht="34.35" customHeight="1" x14ac:dyDescent="0.2">
      <c r="AN309" s="59"/>
      <c r="AO309" s="59"/>
      <c r="AP309" s="59"/>
      <c r="AQ309" s="59"/>
      <c r="AR309" s="59"/>
      <c r="AS309" s="59"/>
      <c r="AT309" s="59"/>
      <c r="AU309" s="59"/>
      <c r="AV309" s="59"/>
      <c r="AW309" s="59"/>
      <c r="AX309" s="59"/>
      <c r="AY309" s="59"/>
      <c r="AZ309" s="59"/>
      <c r="BA309" s="59"/>
      <c r="BB309" s="59"/>
      <c r="BC309" s="59"/>
      <c r="BD309" s="59"/>
    </row>
    <row r="310" spans="40:56" ht="34.35" customHeight="1" x14ac:dyDescent="0.2">
      <c r="AN310" s="59"/>
      <c r="AO310" s="59"/>
      <c r="AP310" s="59"/>
      <c r="AQ310" s="59"/>
      <c r="AR310" s="59"/>
      <c r="AS310" s="59"/>
      <c r="AT310" s="59"/>
      <c r="AU310" s="59"/>
      <c r="AV310" s="59"/>
      <c r="AW310" s="59"/>
      <c r="AX310" s="59"/>
      <c r="AY310" s="59"/>
      <c r="AZ310" s="59"/>
      <c r="BA310" s="59"/>
      <c r="BB310" s="59"/>
      <c r="BC310" s="59"/>
      <c r="BD310" s="59"/>
    </row>
    <row r="311" spans="40:56" ht="34.35" customHeight="1" x14ac:dyDescent="0.2">
      <c r="AN311" s="59"/>
      <c r="AO311" s="59"/>
      <c r="AP311" s="59"/>
      <c r="AQ311" s="59"/>
      <c r="AR311" s="59"/>
      <c r="AS311" s="59"/>
      <c r="AT311" s="59"/>
      <c r="AU311" s="59"/>
      <c r="AV311" s="59"/>
      <c r="AW311" s="59"/>
      <c r="AX311" s="59"/>
      <c r="AY311" s="59"/>
      <c r="AZ311" s="59"/>
      <c r="BA311" s="59"/>
      <c r="BB311" s="59"/>
      <c r="BC311" s="59"/>
      <c r="BD311" s="59"/>
    </row>
    <row r="312" spans="40:56" ht="34.35" customHeight="1" x14ac:dyDescent="0.2">
      <c r="AN312" s="59"/>
      <c r="AO312" s="59"/>
      <c r="AP312" s="59"/>
      <c r="AQ312" s="59"/>
      <c r="AR312" s="59"/>
      <c r="AS312" s="59"/>
      <c r="AT312" s="59"/>
      <c r="AU312" s="59"/>
      <c r="AV312" s="59"/>
      <c r="AW312" s="59"/>
      <c r="AX312" s="59"/>
      <c r="AY312" s="59"/>
      <c r="AZ312" s="59"/>
      <c r="BA312" s="59"/>
      <c r="BB312" s="59"/>
      <c r="BC312" s="59"/>
      <c r="BD312" s="59"/>
    </row>
    <row r="313" spans="40:56" ht="34.35" customHeight="1" x14ac:dyDescent="0.2">
      <c r="AN313" s="59"/>
      <c r="AO313" s="59"/>
      <c r="AP313" s="59"/>
      <c r="AQ313" s="59"/>
      <c r="AR313" s="59"/>
      <c r="AS313" s="59"/>
      <c r="AT313" s="59"/>
      <c r="AU313" s="59"/>
      <c r="AV313" s="59"/>
      <c r="AW313" s="59"/>
      <c r="AX313" s="59"/>
      <c r="AY313" s="59"/>
      <c r="AZ313" s="59"/>
      <c r="BA313" s="59"/>
      <c r="BB313" s="59"/>
      <c r="BC313" s="59"/>
      <c r="BD313" s="59"/>
    </row>
    <row r="314" spans="40:56" ht="34.35" customHeight="1" x14ac:dyDescent="0.2">
      <c r="AN314" s="59"/>
      <c r="AO314" s="59"/>
      <c r="AP314" s="59"/>
      <c r="AQ314" s="59"/>
      <c r="AR314" s="59"/>
      <c r="AS314" s="59"/>
      <c r="AT314" s="59"/>
      <c r="AU314" s="59"/>
      <c r="AV314" s="59"/>
      <c r="AW314" s="59"/>
      <c r="AX314" s="59"/>
      <c r="AY314" s="59"/>
      <c r="AZ314" s="59"/>
      <c r="BA314" s="59"/>
      <c r="BB314" s="59"/>
      <c r="BC314" s="59"/>
      <c r="BD314" s="59"/>
    </row>
  </sheetData>
  <sortState xmlns:xlrd2="http://schemas.microsoft.com/office/spreadsheetml/2017/richdata2" ref="A10:AE195">
    <sortCondition ref="A10:A195"/>
  </sortState>
  <mergeCells count="6">
    <mergeCell ref="A197:F197"/>
    <mergeCell ref="A198:F198"/>
    <mergeCell ref="A196:F196"/>
    <mergeCell ref="A1:AZ1"/>
    <mergeCell ref="A2:AZ2"/>
    <mergeCell ref="A3:AZ3"/>
  </mergeCells>
  <printOptions horizontalCentered="1" verticalCentered="1"/>
  <pageMargins left="1.1023622047244095" right="0.43307086614173229" top="1.0629921259842521" bottom="0.86614173228346458" header="0.47244094488188981" footer="0.51181102362204722"/>
  <pageSetup paperSize="5" scale="49" orientation="landscape" r:id="rId1"/>
  <headerFooter>
    <oddHeader>&amp;C&amp;G</oddHeader>
    <oddFooter>&amp;L                                                 Gerardo Pochet de León /María M. Candelaria&amp;RPágina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 2026</vt:lpstr>
      <vt:lpstr>'Junio 2026'!Área_de_impresión</vt:lpstr>
      <vt:lpstr>'Junio 2026'!Títulos_a_imprimir</vt:lpstr>
    </vt:vector>
  </TitlesOfParts>
  <Company>Camara de Diputados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Taqui1</dc:creator>
  <cp:lastModifiedBy>María M. Candelaria B.</cp:lastModifiedBy>
  <cp:lastPrinted>2026-05-05T19:53:32Z</cp:lastPrinted>
  <dcterms:created xsi:type="dcterms:W3CDTF">2002-08-12T21:39:04Z</dcterms:created>
  <dcterms:modified xsi:type="dcterms:W3CDTF">2026-07-28T20:43:36Z</dcterms:modified>
</cp:coreProperties>
</file>