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rez\Desktop\OAI2026\relacion de cuentas por pagar a proveedores\Relacion de cuentas por pagar a proveedores\"/>
    </mc:Choice>
  </mc:AlternateContent>
  <xr:revisionPtr revIDLastSave="0" documentId="13_ncr:1_{7E3B79EA-078D-417D-BDE0-BF74B34426C0}" xr6:coauthVersionLast="47" xr6:coauthVersionMax="47" xr10:uidLastSave="{00000000-0000-0000-0000-000000000000}"/>
  <bookViews>
    <workbookView xWindow="-120" yWindow="-120" windowWidth="24240" windowHeight="13020" xr2:uid="{8C3A254B-F758-4A61-8428-5D57D990CF5E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2" i="2" l="1"/>
  <c r="G15" i="2"/>
  <c r="G13" i="2"/>
  <c r="G43" i="2"/>
  <c r="G37" i="2"/>
  <c r="G36" i="2"/>
  <c r="G35" i="2"/>
  <c r="G34" i="2"/>
  <c r="G33" i="2"/>
  <c r="G31" i="2"/>
  <c r="G29" i="2"/>
  <c r="G28" i="2"/>
  <c r="G26" i="2"/>
  <c r="G24" i="2"/>
  <c r="G23" i="2"/>
  <c r="G22" i="2"/>
  <c r="G21" i="2"/>
  <c r="G20" i="2"/>
  <c r="G19" i="2"/>
  <c r="G18" i="2"/>
  <c r="G16" i="2"/>
  <c r="G14" i="2"/>
  <c r="G42" i="2"/>
  <c r="G41" i="2"/>
  <c r="G38" i="2"/>
  <c r="G39" i="2"/>
  <c r="G40" i="2"/>
  <c r="G32" i="2"/>
  <c r="F25" i="2"/>
  <c r="G25" i="2" s="1"/>
  <c r="E30" i="2"/>
  <c r="G30" i="2" s="1"/>
  <c r="F27" i="2"/>
  <c r="G27" i="2" s="1"/>
  <c r="F17" i="2"/>
  <c r="F44" i="2" s="1"/>
  <c r="E44" i="2" l="1"/>
  <c r="G44" i="2"/>
</calcChain>
</file>

<file path=xl/sharedStrings.xml><?xml version="1.0" encoding="utf-8"?>
<sst xmlns="http://schemas.openxmlformats.org/spreadsheetml/2006/main" count="111" uniqueCount="93">
  <si>
    <t>Valores en RD$</t>
  </si>
  <si>
    <t>Factura NCF</t>
  </si>
  <si>
    <t>Suplidor</t>
  </si>
  <si>
    <t>Concepto</t>
  </si>
  <si>
    <t>Monto facturado</t>
  </si>
  <si>
    <t>Monto pagado a la fecha</t>
  </si>
  <si>
    <t>Fecha de registro</t>
  </si>
  <si>
    <t>AIRES DOMINICANOS SRL</t>
  </si>
  <si>
    <t>CONVITUR, SRL</t>
  </si>
  <si>
    <t>IMAGEN Y ARTE ENTERTAIMENT IA ENTERTAIMENT SRL</t>
  </si>
  <si>
    <t>JOSE FORTUNA CANAAN RIVAS</t>
  </si>
  <si>
    <t>PONTIFICA UNIVERSIDAD CATOLICA MADRE Y MAESTRA</t>
  </si>
  <si>
    <t>07/01/226</t>
  </si>
  <si>
    <t>Contrato 000651/2025</t>
  </si>
  <si>
    <t>Contrato000198/2024</t>
  </si>
  <si>
    <t>Contrato00027/2026</t>
  </si>
  <si>
    <t>PAGO INDEMNIZATORIO POR LA ADQUISICION DE PORCION DE TERRENO</t>
  </si>
  <si>
    <t>REPARACIÓN Y REEMPLAZO DE (1) CHILLERS</t>
  </si>
  <si>
    <t>CONTRATO 00026/2026</t>
  </si>
  <si>
    <t>INVESTIGACION, PRODUCCION Y REDACCION DEL LIBRO HISTORIA CD</t>
  </si>
  <si>
    <t>COORDINACIÓN, HOSPEDAJE Y LOGISTICA DEL FORO</t>
  </si>
  <si>
    <t>ELABORACION, DISEÑO Y DESARROLLO DE GUIA VICTUAL COLECCIÓN ARTES PLASTICAS</t>
  </si>
  <si>
    <t>TOTALES GENERALES</t>
  </si>
  <si>
    <t>CÁMARA  DE DIPUTADOS  DE LA REPÚBLICA  DOMINICANA</t>
  </si>
  <si>
    <t>ALMACENES REMS SRL</t>
  </si>
  <si>
    <t>CONSTRUPA  CONSTRUCTORA PADILLA SRL</t>
  </si>
  <si>
    <t>CONSTRUYENDO ARQ. LIGERA , BELLEZA Y ARTE,  COALBA SRL</t>
  </si>
  <si>
    <t>DISSONANT ENTERTAINMENT SRL</t>
  </si>
  <si>
    <t>EMPRESA DE SERVICIOS MULTIPLES ABREGONZA SRL</t>
  </si>
  <si>
    <t>FRONTE COMERCIAL, SRL</t>
  </si>
  <si>
    <t>HECTOR JOSE MARTE LUZON</t>
  </si>
  <si>
    <t>HUMANO SEGUROS S.A</t>
  </si>
  <si>
    <t>INVERSIONES AZUL DEL ESTE DOMINICANA S A</t>
  </si>
  <si>
    <t>MEGA SAJOMA FILMS TV SRL</t>
  </si>
  <si>
    <t>MUEBLES OMAR S.A</t>
  </si>
  <si>
    <t>ROYNY ERNESTO ARZENO PEREZ</t>
  </si>
  <si>
    <t>RR ROCCIO RAMIREZ SRL</t>
  </si>
  <si>
    <t>SEGUROS BANRESERVAS, S.A</t>
  </si>
  <si>
    <t>SIALTA SRL</t>
  </si>
  <si>
    <t>SUPELSA SRL</t>
  </si>
  <si>
    <t>SUPLIDORA EMPRESARIAL DOMINICANA MM, SRL</t>
  </si>
  <si>
    <t>SURTIDORA GAEL SRL</t>
  </si>
  <si>
    <t>WORLDWIDE SEGUROS S A</t>
  </si>
  <si>
    <t>ZUSE INVESTMENTS, SRL</t>
  </si>
  <si>
    <t>B1500000483</t>
  </si>
  <si>
    <t>Contrato 000240/2026</t>
  </si>
  <si>
    <t>Contrato 000028/2026</t>
  </si>
  <si>
    <t>Contrato 000241/2026</t>
  </si>
  <si>
    <t>B1500000019</t>
  </si>
  <si>
    <t>B1500000694</t>
  </si>
  <si>
    <t>B1500000414</t>
  </si>
  <si>
    <t>B1500000223</t>
  </si>
  <si>
    <t>E450000008018</t>
  </si>
  <si>
    <t>E450000008019</t>
  </si>
  <si>
    <t>E450000008375</t>
  </si>
  <si>
    <t>E450000001983</t>
  </si>
  <si>
    <t>B1500000055</t>
  </si>
  <si>
    <t>E450000000564</t>
  </si>
  <si>
    <t>B1500000129</t>
  </si>
  <si>
    <t>Contrato 000239/2026</t>
  </si>
  <si>
    <t>E450000012111</t>
  </si>
  <si>
    <t>B1500000907</t>
  </si>
  <si>
    <t>B1500000911</t>
  </si>
  <si>
    <t>B1500000452</t>
  </si>
  <si>
    <t>B1500000419</t>
  </si>
  <si>
    <t>B1500000003</t>
  </si>
  <si>
    <t>B1500000006</t>
  </si>
  <si>
    <t>B1500000007</t>
  </si>
  <si>
    <t>B1500000008</t>
  </si>
  <si>
    <t>E450000000307</t>
  </si>
  <si>
    <t>B1500000651</t>
  </si>
  <si>
    <t>E450000000019</t>
  </si>
  <si>
    <t>MANTENIMIENTO DE LOS CHILLERS Y MANEJADORAS</t>
  </si>
  <si>
    <t>MATERIALES DE LIMPIEZA</t>
  </si>
  <si>
    <t>PUBLICIDAD</t>
  </si>
  <si>
    <t>ADQUISICION E INSTALACION DE BREAKEAR</t>
  </si>
  <si>
    <t>Cuentas por Pagar Proveedores al 30 de Abril 2026</t>
  </si>
  <si>
    <t>ADQUISICION DE EQUIPOS DE OFICINA</t>
  </si>
  <si>
    <t>PLAN OPCIONAL</t>
  </si>
  <si>
    <t>HOSPEDAJE DE DIPUTADOS</t>
  </si>
  <si>
    <t xml:space="preserve">REACONDICIONAMIENTO DEL SALÓN LUIS JOSÉ GONZÁLEZ </t>
  </si>
  <si>
    <t>RENOVACION POLIZA DE INCENDIO Y LINEAS ALIADAS (TODO RIESGO)</t>
  </si>
  <si>
    <t>ADQUISICION MATERIALES DE LIMPIEZA</t>
  </si>
  <si>
    <t>ADQUISICION NEVERA EJECUTIVA</t>
  </si>
  <si>
    <t>ADQUISICION MATERIALES DE OFICINA</t>
  </si>
  <si>
    <t>RENOVACION SEGURO DE SALUD INTERNACIONAL</t>
  </si>
  <si>
    <t>ADQUISICION DE AZÚCAR</t>
  </si>
  <si>
    <t xml:space="preserve">REACONDICIONAMIENTO DEL SALÓN DE EVENTOS </t>
  </si>
  <si>
    <t xml:space="preserve">SUMINISTRO E INSTALACIÓN DE VENTANAS CORREDIZAS </t>
  </si>
  <si>
    <t>Facturado</t>
  </si>
  <si>
    <t>a  la fecha</t>
  </si>
  <si>
    <t xml:space="preserve">pendiente </t>
  </si>
  <si>
    <t xml:space="preserve">Monto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</si>
</sst>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ndara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/>
    <xf numFmtId="4" fontId="1" fillId="0" borderId="0" xfId="0" applyNumberFormat="1" applyFont="1"/>
    <xf numFmtId="4" fontId="0" fillId="2" borderId="0" xfId="0" applyNumberForma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6" xfId="0" applyFill="1" applyBorder="1"/>
    <xf numFmtId="0" fontId="5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0" fillId="2" borderId="7" xfId="0" applyFill="1" applyBorder="1"/>
    <xf numFmtId="4" fontId="0" fillId="2" borderId="6" xfId="0" applyNumberFormat="1" applyFill="1" applyBorder="1"/>
    <xf numFmtId="4" fontId="0" fillId="2" borderId="7" xfId="0" applyNumberFormat="1" applyFill="1" applyBorder="1"/>
    <xf numFmtId="4" fontId="1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1323975</xdr:colOff>
      <xdr:row>0</xdr:row>
      <xdr:rowOff>19050</xdr:rowOff>
    </xdr:from>
    <xdr:to>
      <xdr:col>3</xdr:col>
      <xdr:colOff>2124075</xdr:colOff>
      <xdr:row>3</xdr:row>
      <xdr:rowOff>171450</xdr:rowOff>
    </xdr:to>
    <xdr:pic>
      <xdr:nvPicPr>
        <xdr:cNvPr id="2" name="Imagen 1" descr="Escudo">
          <a:extLst>
            <a:ext uri="{FF2B5EF4-FFF2-40B4-BE49-F238E27FC236}">
              <a16:creationId xmlns:a16="http://schemas.microsoft.com/office/drawing/2014/main" id="{51A4AF4B-DCC0-4489-A737-62E65FC1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209550"/>
          <a:ext cx="800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2880-7FF7-4927-B528-1C40CAF3903E}">
  <sheetPr>
    <pageSetUpPr fitToPage="1"/>
  </sheetPr>
  <dimension ref="A5:I50"/>
  <sheetViews>
    <sheetView tabSelected="1" workbookViewId="0">
      <selection activeCell="C46" sqref="C46"/>
    </sheetView>
  </sheetViews>
  <sheetFormatPr baseColWidth="10" defaultRowHeight="15" x14ac:dyDescent="0.25"/>
  <cols>
    <col min="1" max="1" width="24.5703125" customWidth="1"/>
    <col min="2" max="2" width="19.7109375" customWidth="1"/>
    <col min="3" max="3" width="59.140625" customWidth="1"/>
    <col min="4" max="4" width="73.5703125" customWidth="1"/>
    <col min="5" max="5" width="19.7109375" bestFit="1" customWidth="1"/>
    <col min="6" max="6" width="28.28515625" bestFit="1" customWidth="1"/>
    <col min="7" max="7" width="13.28515625" bestFit="1" customWidth="1"/>
    <col min="8" max="9" width="11.7109375" bestFit="1" customWidth="1"/>
  </cols>
  <sheetData>
    <row r="5" spans="1:9" ht="15.75" x14ac:dyDescent="0.25">
      <c r="A5" s="8" t="s">
        <v>23</v>
      </c>
      <c r="B5" s="8"/>
      <c r="C5" s="8"/>
      <c r="D5" s="8"/>
      <c r="E5" s="8"/>
      <c r="F5" s="8"/>
      <c r="G5" s="8"/>
    </row>
    <row r="6" spans="1:9" ht="15.75" x14ac:dyDescent="0.25">
      <c r="A6" s="4"/>
      <c r="B6" s="4"/>
      <c r="C6" s="4"/>
      <c r="D6" s="4"/>
      <c r="E6" s="4"/>
      <c r="F6" s="4"/>
      <c r="G6" s="4"/>
    </row>
    <row r="7" spans="1:9" ht="15.75" x14ac:dyDescent="0.25">
      <c r="A7" s="9" t="s">
        <v>76</v>
      </c>
      <c r="B7" s="9"/>
      <c r="C7" s="9"/>
      <c r="D7" s="9"/>
      <c r="E7" s="9"/>
      <c r="F7" s="9"/>
      <c r="G7" s="9"/>
    </row>
    <row r="8" spans="1:9" ht="16.5" thickBot="1" x14ac:dyDescent="0.3">
      <c r="A8" s="9" t="s">
        <v>0</v>
      </c>
      <c r="B8" s="9"/>
      <c r="C8" s="9"/>
      <c r="D8" s="9"/>
      <c r="E8" s="9"/>
      <c r="F8" s="9"/>
      <c r="G8" s="9"/>
    </row>
    <row r="9" spans="1:9" x14ac:dyDescent="0.25">
      <c r="A9" s="20" t="s">
        <v>1</v>
      </c>
      <c r="B9" s="28" t="s">
        <v>6</v>
      </c>
      <c r="C9" s="21" t="s">
        <v>2</v>
      </c>
      <c r="D9" s="28" t="s">
        <v>3</v>
      </c>
      <c r="E9" s="28" t="s">
        <v>4</v>
      </c>
      <c r="F9" s="28" t="s">
        <v>5</v>
      </c>
      <c r="G9" s="22" t="s">
        <v>92</v>
      </c>
    </row>
    <row r="10" spans="1:9" x14ac:dyDescent="0.25">
      <c r="A10" s="23"/>
      <c r="B10" s="29"/>
      <c r="C10" s="19"/>
      <c r="D10" s="29"/>
      <c r="E10" s="29"/>
      <c r="F10" s="29"/>
      <c r="G10" s="24"/>
    </row>
    <row r="11" spans="1:9" ht="19.5" thickBot="1" x14ac:dyDescent="0.35">
      <c r="A11" s="25"/>
      <c r="B11" s="30"/>
      <c r="C11" s="26"/>
      <c r="D11" s="30"/>
      <c r="E11" s="30" t="s">
        <v>89</v>
      </c>
      <c r="F11" s="30" t="s">
        <v>90</v>
      </c>
      <c r="G11" s="27" t="s">
        <v>91</v>
      </c>
    </row>
    <row r="12" spans="1:9" s="2" customFormat="1" x14ac:dyDescent="0.25">
      <c r="A12" s="10" t="s">
        <v>13</v>
      </c>
      <c r="B12" s="31" t="s">
        <v>12</v>
      </c>
      <c r="C12" s="12" t="s">
        <v>7</v>
      </c>
      <c r="D12" s="12" t="s">
        <v>17</v>
      </c>
      <c r="E12" s="16">
        <v>11246378.32</v>
      </c>
      <c r="F12" s="16">
        <v>2249275.41</v>
      </c>
      <c r="G12" s="16">
        <f>+E12-F12</f>
        <v>8997102.9100000001</v>
      </c>
    </row>
    <row r="13" spans="1:9" s="2" customFormat="1" x14ac:dyDescent="0.25">
      <c r="A13" s="10" t="s">
        <v>71</v>
      </c>
      <c r="B13" s="31"/>
      <c r="C13" s="12" t="s">
        <v>7</v>
      </c>
      <c r="D13" s="12" t="s">
        <v>72</v>
      </c>
      <c r="E13" s="16">
        <v>472000</v>
      </c>
      <c r="F13" s="16">
        <v>0</v>
      </c>
      <c r="G13" s="16">
        <f>+E13-F13</f>
        <v>472000</v>
      </c>
    </row>
    <row r="14" spans="1:9" s="2" customFormat="1" x14ac:dyDescent="0.25">
      <c r="A14" s="10" t="s">
        <v>45</v>
      </c>
      <c r="B14" s="31"/>
      <c r="C14" s="13" t="s">
        <v>24</v>
      </c>
      <c r="D14" s="12" t="s">
        <v>87</v>
      </c>
      <c r="E14" s="16">
        <v>7018663.4800000004</v>
      </c>
      <c r="F14" s="16">
        <v>1403732.69</v>
      </c>
      <c r="G14" s="16">
        <f>+E14-F14</f>
        <v>5614930.790000001</v>
      </c>
      <c r="I14" s="7"/>
    </row>
    <row r="15" spans="1:9" s="2" customFormat="1" x14ac:dyDescent="0.25">
      <c r="A15" s="10" t="s">
        <v>44</v>
      </c>
      <c r="B15" s="31"/>
      <c r="C15" s="13" t="s">
        <v>25</v>
      </c>
      <c r="D15" s="12" t="s">
        <v>73</v>
      </c>
      <c r="E15" s="16">
        <v>562624</v>
      </c>
      <c r="F15" s="16">
        <v>0</v>
      </c>
      <c r="G15" s="16">
        <f>+E15-F15</f>
        <v>562624</v>
      </c>
    </row>
    <row r="16" spans="1:9" s="2" customFormat="1" x14ac:dyDescent="0.25">
      <c r="A16" s="10" t="s">
        <v>47</v>
      </c>
      <c r="B16" s="31"/>
      <c r="C16" s="13" t="s">
        <v>26</v>
      </c>
      <c r="D16" s="12" t="s">
        <v>88</v>
      </c>
      <c r="E16" s="16">
        <v>7055994.5499999998</v>
      </c>
      <c r="F16" s="16">
        <v>1411198.91</v>
      </c>
      <c r="G16" s="16">
        <f>+E16-F16</f>
        <v>5644795.6399999997</v>
      </c>
    </row>
    <row r="17" spans="1:8" s="2" customFormat="1" x14ac:dyDescent="0.25">
      <c r="A17" s="10" t="s">
        <v>46</v>
      </c>
      <c r="B17" s="31">
        <v>46101</v>
      </c>
      <c r="C17" s="12" t="s">
        <v>8</v>
      </c>
      <c r="D17" s="12" t="s">
        <v>20</v>
      </c>
      <c r="E17" s="16">
        <v>9067751.6099999994</v>
      </c>
      <c r="F17" s="16">
        <f>+E17*50%</f>
        <v>4533875.8049999997</v>
      </c>
      <c r="G17" s="16">
        <v>4533875.8</v>
      </c>
    </row>
    <row r="18" spans="1:8" s="2" customFormat="1" x14ac:dyDescent="0.25">
      <c r="A18" s="10" t="s">
        <v>48</v>
      </c>
      <c r="B18" s="31"/>
      <c r="C18" s="13" t="s">
        <v>27</v>
      </c>
      <c r="D18" s="12" t="s">
        <v>74</v>
      </c>
      <c r="E18" s="16">
        <v>35400</v>
      </c>
      <c r="F18" s="16">
        <v>0</v>
      </c>
      <c r="G18" s="16">
        <f t="shared" ref="G18:G43" si="0">+E18-F18</f>
        <v>35400</v>
      </c>
    </row>
    <row r="19" spans="1:8" s="2" customFormat="1" x14ac:dyDescent="0.25">
      <c r="A19" s="10" t="s">
        <v>49</v>
      </c>
      <c r="B19" s="31"/>
      <c r="C19" s="13" t="s">
        <v>28</v>
      </c>
      <c r="D19" s="12" t="s">
        <v>75</v>
      </c>
      <c r="E19" s="16">
        <v>676400</v>
      </c>
      <c r="F19" s="16">
        <v>0</v>
      </c>
      <c r="G19" s="16">
        <f t="shared" si="0"/>
        <v>676400</v>
      </c>
    </row>
    <row r="20" spans="1:8" s="2" customFormat="1" x14ac:dyDescent="0.25">
      <c r="A20" s="10" t="s">
        <v>50</v>
      </c>
      <c r="B20" s="31"/>
      <c r="C20" s="13" t="s">
        <v>29</v>
      </c>
      <c r="D20" s="12" t="s">
        <v>77</v>
      </c>
      <c r="E20" s="16">
        <v>437166.4</v>
      </c>
      <c r="F20" s="16">
        <v>0</v>
      </c>
      <c r="G20" s="16">
        <f t="shared" si="0"/>
        <v>437166.4</v>
      </c>
    </row>
    <row r="21" spans="1:8" s="2" customFormat="1" x14ac:dyDescent="0.25">
      <c r="A21" s="10" t="s">
        <v>51</v>
      </c>
      <c r="B21" s="31"/>
      <c r="C21" s="13" t="s">
        <v>30</v>
      </c>
      <c r="D21" s="12" t="s">
        <v>74</v>
      </c>
      <c r="E21" s="16">
        <v>40000</v>
      </c>
      <c r="F21" s="16">
        <v>0</v>
      </c>
      <c r="G21" s="16">
        <f t="shared" si="0"/>
        <v>40000</v>
      </c>
    </row>
    <row r="22" spans="1:8" s="2" customFormat="1" x14ac:dyDescent="0.25">
      <c r="A22" s="10" t="s">
        <v>52</v>
      </c>
      <c r="B22" s="31"/>
      <c r="C22" s="13" t="s">
        <v>31</v>
      </c>
      <c r="D22" s="12" t="s">
        <v>78</v>
      </c>
      <c r="E22" s="16">
        <v>712925.84</v>
      </c>
      <c r="F22" s="16">
        <v>0</v>
      </c>
      <c r="G22" s="16">
        <f t="shared" si="0"/>
        <v>712925.84</v>
      </c>
    </row>
    <row r="23" spans="1:8" s="2" customFormat="1" x14ac:dyDescent="0.25">
      <c r="A23" s="10" t="s">
        <v>53</v>
      </c>
      <c r="B23" s="31"/>
      <c r="C23" s="13" t="s">
        <v>31</v>
      </c>
      <c r="D23" s="12" t="s">
        <v>78</v>
      </c>
      <c r="E23" s="16">
        <v>718136.15</v>
      </c>
      <c r="F23" s="16">
        <v>0</v>
      </c>
      <c r="G23" s="16">
        <f t="shared" si="0"/>
        <v>718136.15</v>
      </c>
    </row>
    <row r="24" spans="1:8" s="2" customFormat="1" x14ac:dyDescent="0.25">
      <c r="A24" s="10" t="s">
        <v>54</v>
      </c>
      <c r="B24" s="31"/>
      <c r="C24" s="13" t="s">
        <v>31</v>
      </c>
      <c r="D24" s="12" t="s">
        <v>78</v>
      </c>
      <c r="E24" s="16">
        <v>900403.66</v>
      </c>
      <c r="F24" s="16">
        <v>0</v>
      </c>
      <c r="G24" s="16">
        <f t="shared" si="0"/>
        <v>900403.66</v>
      </c>
      <c r="H24" s="7"/>
    </row>
    <row r="25" spans="1:8" s="2" customFormat="1" x14ac:dyDescent="0.25">
      <c r="A25" s="10" t="s">
        <v>15</v>
      </c>
      <c r="B25" s="31">
        <v>46085</v>
      </c>
      <c r="C25" s="12" t="s">
        <v>9</v>
      </c>
      <c r="D25" s="12" t="s">
        <v>21</v>
      </c>
      <c r="E25" s="16">
        <v>5310000</v>
      </c>
      <c r="F25" s="16">
        <f>900000+1800000</f>
        <v>2700000</v>
      </c>
      <c r="G25" s="16">
        <f t="shared" si="0"/>
        <v>2610000</v>
      </c>
    </row>
    <row r="26" spans="1:8" s="2" customFormat="1" x14ac:dyDescent="0.25">
      <c r="A26" s="10" t="s">
        <v>55</v>
      </c>
      <c r="B26" s="31"/>
      <c r="C26" s="13" t="s">
        <v>32</v>
      </c>
      <c r="D26" s="12" t="s">
        <v>79</v>
      </c>
      <c r="E26" s="16">
        <v>3194600.05</v>
      </c>
      <c r="F26" s="16">
        <v>0</v>
      </c>
      <c r="G26" s="16">
        <f t="shared" si="0"/>
        <v>3194600.05</v>
      </c>
    </row>
    <row r="27" spans="1:8" s="2" customFormat="1" x14ac:dyDescent="0.25">
      <c r="A27" s="10" t="s">
        <v>14</v>
      </c>
      <c r="B27" s="31">
        <v>45372</v>
      </c>
      <c r="C27" s="12" t="s">
        <v>10</v>
      </c>
      <c r="D27" s="12" t="s">
        <v>16</v>
      </c>
      <c r="E27" s="16">
        <v>54457000</v>
      </c>
      <c r="F27" s="16">
        <f>10891400+16337100+24000000</f>
        <v>51228500</v>
      </c>
      <c r="G27" s="16">
        <f t="shared" si="0"/>
        <v>3228500</v>
      </c>
    </row>
    <row r="28" spans="1:8" s="2" customFormat="1" x14ac:dyDescent="0.25">
      <c r="A28" s="10" t="s">
        <v>56</v>
      </c>
      <c r="B28" s="31"/>
      <c r="C28" s="13" t="s">
        <v>33</v>
      </c>
      <c r="D28" s="12" t="s">
        <v>74</v>
      </c>
      <c r="E28" s="16">
        <v>88500</v>
      </c>
      <c r="F28" s="16">
        <v>0</v>
      </c>
      <c r="G28" s="16">
        <f t="shared" si="0"/>
        <v>88500</v>
      </c>
    </row>
    <row r="29" spans="1:8" s="2" customFormat="1" x14ac:dyDescent="0.25">
      <c r="A29" s="10" t="s">
        <v>57</v>
      </c>
      <c r="B29" s="31"/>
      <c r="C29" s="13" t="s">
        <v>34</v>
      </c>
      <c r="D29" s="12" t="s">
        <v>77</v>
      </c>
      <c r="E29" s="16">
        <v>17351.900000000001</v>
      </c>
      <c r="F29" s="16">
        <v>0</v>
      </c>
      <c r="G29" s="16">
        <f t="shared" si="0"/>
        <v>17351.900000000001</v>
      </c>
    </row>
    <row r="30" spans="1:8" s="2" customFormat="1" x14ac:dyDescent="0.25">
      <c r="A30" s="10" t="s">
        <v>18</v>
      </c>
      <c r="B30" s="31">
        <v>46108</v>
      </c>
      <c r="C30" s="12" t="s">
        <v>11</v>
      </c>
      <c r="D30" s="12" t="s">
        <v>19</v>
      </c>
      <c r="E30" s="16">
        <f>5254288+F30</f>
        <v>6567860</v>
      </c>
      <c r="F30" s="16">
        <v>1313572</v>
      </c>
      <c r="G30" s="16">
        <f t="shared" si="0"/>
        <v>5254288</v>
      </c>
    </row>
    <row r="31" spans="1:8" s="2" customFormat="1" x14ac:dyDescent="0.25">
      <c r="A31" s="10" t="s">
        <v>58</v>
      </c>
      <c r="B31" s="31"/>
      <c r="C31" s="13" t="s">
        <v>35</v>
      </c>
      <c r="D31" s="12" t="s">
        <v>74</v>
      </c>
      <c r="E31" s="16">
        <v>88500</v>
      </c>
      <c r="F31" s="16">
        <v>0</v>
      </c>
      <c r="G31" s="16">
        <f t="shared" si="0"/>
        <v>88500</v>
      </c>
    </row>
    <row r="32" spans="1:8" s="2" customFormat="1" x14ac:dyDescent="0.25">
      <c r="A32" s="10" t="s">
        <v>59</v>
      </c>
      <c r="B32" s="31"/>
      <c r="C32" s="13" t="s">
        <v>36</v>
      </c>
      <c r="D32" s="12" t="s">
        <v>80</v>
      </c>
      <c r="E32" s="16">
        <v>6156129.8899999997</v>
      </c>
      <c r="F32" s="16">
        <v>1231225.98</v>
      </c>
      <c r="G32" s="16">
        <f t="shared" si="0"/>
        <v>4924903.91</v>
      </c>
    </row>
    <row r="33" spans="1:8" s="2" customFormat="1" x14ac:dyDescent="0.25">
      <c r="A33" s="10" t="s">
        <v>60</v>
      </c>
      <c r="B33" s="31"/>
      <c r="C33" s="13" t="s">
        <v>37</v>
      </c>
      <c r="D33" s="12" t="s">
        <v>81</v>
      </c>
      <c r="E33" s="16">
        <v>4976400</v>
      </c>
      <c r="F33" s="16">
        <v>0</v>
      </c>
      <c r="G33" s="16">
        <f t="shared" si="0"/>
        <v>4976400</v>
      </c>
    </row>
    <row r="34" spans="1:8" s="2" customFormat="1" x14ac:dyDescent="0.25">
      <c r="A34" s="10" t="s">
        <v>61</v>
      </c>
      <c r="B34" s="31"/>
      <c r="C34" s="13" t="s">
        <v>38</v>
      </c>
      <c r="D34" s="12" t="s">
        <v>74</v>
      </c>
      <c r="E34" s="16">
        <v>94400</v>
      </c>
      <c r="F34" s="16">
        <v>0</v>
      </c>
      <c r="G34" s="16">
        <f t="shared" si="0"/>
        <v>94400</v>
      </c>
    </row>
    <row r="35" spans="1:8" s="2" customFormat="1" x14ac:dyDescent="0.25">
      <c r="A35" s="10" t="s">
        <v>62</v>
      </c>
      <c r="B35" s="31"/>
      <c r="C35" s="13" t="s">
        <v>38</v>
      </c>
      <c r="D35" s="12" t="s">
        <v>74</v>
      </c>
      <c r="E35" s="16">
        <v>94400</v>
      </c>
      <c r="F35" s="16">
        <v>0</v>
      </c>
      <c r="G35" s="16">
        <f t="shared" si="0"/>
        <v>94400</v>
      </c>
      <c r="H35" s="7"/>
    </row>
    <row r="36" spans="1:8" s="2" customFormat="1" x14ac:dyDescent="0.25">
      <c r="A36" s="10" t="s">
        <v>63</v>
      </c>
      <c r="B36" s="31"/>
      <c r="C36" s="13" t="s">
        <v>39</v>
      </c>
      <c r="D36" s="12" t="s">
        <v>74</v>
      </c>
      <c r="E36" s="16">
        <v>59000</v>
      </c>
      <c r="F36" s="16">
        <v>0</v>
      </c>
      <c r="G36" s="16">
        <f t="shared" si="0"/>
        <v>59000</v>
      </c>
    </row>
    <row r="37" spans="1:8" s="2" customFormat="1" x14ac:dyDescent="0.25">
      <c r="A37" s="10" t="s">
        <v>64</v>
      </c>
      <c r="B37" s="31"/>
      <c r="C37" s="13" t="s">
        <v>40</v>
      </c>
      <c r="D37" s="12" t="s">
        <v>82</v>
      </c>
      <c r="E37" s="16">
        <v>13232.52</v>
      </c>
      <c r="F37" s="16">
        <v>0</v>
      </c>
      <c r="G37" s="16">
        <f t="shared" si="0"/>
        <v>13232.52</v>
      </c>
    </row>
    <row r="38" spans="1:8" s="2" customFormat="1" x14ac:dyDescent="0.25">
      <c r="A38" s="10" t="s">
        <v>65</v>
      </c>
      <c r="B38" s="31"/>
      <c r="C38" s="13" t="s">
        <v>41</v>
      </c>
      <c r="D38" s="12" t="s">
        <v>84</v>
      </c>
      <c r="E38" s="16">
        <v>194700</v>
      </c>
      <c r="F38" s="16">
        <v>0</v>
      </c>
      <c r="G38" s="16">
        <f t="shared" si="0"/>
        <v>194700</v>
      </c>
    </row>
    <row r="39" spans="1:8" s="2" customFormat="1" x14ac:dyDescent="0.25">
      <c r="A39" s="10" t="s">
        <v>66</v>
      </c>
      <c r="B39" s="31"/>
      <c r="C39" s="13" t="s">
        <v>41</v>
      </c>
      <c r="D39" s="12" t="s">
        <v>83</v>
      </c>
      <c r="E39" s="16">
        <v>22420</v>
      </c>
      <c r="F39" s="16">
        <v>0</v>
      </c>
      <c r="G39" s="16">
        <f t="shared" si="0"/>
        <v>22420</v>
      </c>
    </row>
    <row r="40" spans="1:8" s="2" customFormat="1" x14ac:dyDescent="0.25">
      <c r="A40" s="10" t="s">
        <v>67</v>
      </c>
      <c r="B40" s="31"/>
      <c r="C40" s="13" t="s">
        <v>41</v>
      </c>
      <c r="D40" s="12" t="s">
        <v>82</v>
      </c>
      <c r="E40" s="16">
        <v>59413</v>
      </c>
      <c r="F40" s="16">
        <v>0</v>
      </c>
      <c r="G40" s="16">
        <f t="shared" si="0"/>
        <v>59413</v>
      </c>
    </row>
    <row r="41" spans="1:8" s="2" customFormat="1" x14ac:dyDescent="0.25">
      <c r="A41" s="10" t="s">
        <v>68</v>
      </c>
      <c r="B41" s="31"/>
      <c r="C41" s="13" t="s">
        <v>41</v>
      </c>
      <c r="D41" s="12" t="s">
        <v>82</v>
      </c>
      <c r="E41" s="16">
        <v>258951</v>
      </c>
      <c r="F41" s="16">
        <v>0</v>
      </c>
      <c r="G41" s="16">
        <f t="shared" si="0"/>
        <v>258951</v>
      </c>
      <c r="H41" s="7"/>
    </row>
    <row r="42" spans="1:8" s="2" customFormat="1" x14ac:dyDescent="0.25">
      <c r="A42" s="10" t="s">
        <v>69</v>
      </c>
      <c r="B42" s="31"/>
      <c r="C42" s="13" t="s">
        <v>42</v>
      </c>
      <c r="D42" s="12" t="s">
        <v>85</v>
      </c>
      <c r="E42" s="16">
        <v>6781368.4400000004</v>
      </c>
      <c r="F42" s="16">
        <v>3390684.22</v>
      </c>
      <c r="G42" s="16">
        <f t="shared" si="0"/>
        <v>3390684.22</v>
      </c>
    </row>
    <row r="43" spans="1:8" s="2" customFormat="1" ht="15.75" thickBot="1" x14ac:dyDescent="0.3">
      <c r="A43" s="11" t="s">
        <v>70</v>
      </c>
      <c r="B43" s="32"/>
      <c r="C43" s="14" t="s">
        <v>43</v>
      </c>
      <c r="D43" s="15" t="s">
        <v>86</v>
      </c>
      <c r="E43" s="17">
        <v>47560</v>
      </c>
      <c r="F43" s="17">
        <v>0</v>
      </c>
      <c r="G43" s="17">
        <f t="shared" si="0"/>
        <v>47560</v>
      </c>
    </row>
    <row r="44" spans="1:8" x14ac:dyDescent="0.25">
      <c r="A44" s="3" t="s">
        <v>22</v>
      </c>
      <c r="B44" s="3"/>
      <c r="C44" s="3"/>
      <c r="D44" s="3"/>
      <c r="E44" s="6">
        <f>SUM(E12:E43)</f>
        <v>127425630.81</v>
      </c>
      <c r="F44" s="6">
        <f>SUM(F12:F43)</f>
        <v>69462065.015000001</v>
      </c>
      <c r="G44" s="18">
        <f>SUM(G12:G43)</f>
        <v>57963565.789999999</v>
      </c>
    </row>
    <row r="45" spans="1:8" x14ac:dyDescent="0.25">
      <c r="A45" s="3"/>
      <c r="B45" s="3"/>
      <c r="C45" s="3"/>
      <c r="D45" s="3"/>
      <c r="E45" s="3"/>
      <c r="F45" s="3"/>
      <c r="G45" s="6"/>
    </row>
    <row r="49" spans="6:7" x14ac:dyDescent="0.25">
      <c r="F49" s="1"/>
      <c r="G49" s="5">
        <v>57963565.789999999</v>
      </c>
    </row>
    <row r="50" spans="6:7" x14ac:dyDescent="0.25">
      <c r="G50" s="1"/>
    </row>
  </sheetData>
  <mergeCells count="10">
    <mergeCell ref="A5:G5"/>
    <mergeCell ref="A7:G7"/>
    <mergeCell ref="A8:G8"/>
    <mergeCell ref="A9:A10"/>
    <mergeCell ref="B9:B10"/>
    <mergeCell ref="C9:C10"/>
    <mergeCell ref="D9:D10"/>
    <mergeCell ref="E9:E10"/>
    <mergeCell ref="F9:F10"/>
    <mergeCell ref="G9:G10"/>
  </mergeCells>
  <pageMargins left="0.23622047244094491" right="0.23622047244094491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Yissel García Martínez</dc:creator>
  <cp:lastModifiedBy>Jeovanny Perez Corcino</cp:lastModifiedBy>
  <cp:lastPrinted>2026-05-13T19:52:03Z</cp:lastPrinted>
  <dcterms:created xsi:type="dcterms:W3CDTF">2026-05-06T18:14:21Z</dcterms:created>
  <dcterms:modified xsi:type="dcterms:W3CDTF">2026-05-13T19:52:26Z</dcterms:modified>
</cp:coreProperties>
</file>